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1790" windowHeight="4830" tabRatio="839" activeTab="3"/>
  </bookViews>
  <sheets>
    <sheet name="RKPBMD" sheetId="16" r:id="rId1"/>
    <sheet name="RKBMD" sheetId="15" r:id="rId2"/>
    <sheet name="RKBMD PENGHAPUSAN" sheetId="13" r:id="rId3"/>
    <sheet name="RKBMD ATK" sheetId="10" r:id="rId4"/>
    <sheet name="RKBMD PEMINDAH TANGANAN" sheetId="14" r:id="rId5"/>
    <sheet name="RKBMD PEMANFAATAN" sheetId="12" r:id="rId6"/>
  </sheets>
  <definedNames>
    <definedName name="_xlnm.Print_Area" localSheetId="1">RKBMD!$A$1:$S$42</definedName>
    <definedName name="_xlnm.Print_Area" localSheetId="3">'RKBMD ATK'!$A$1:$T$132</definedName>
    <definedName name="_xlnm.Print_Area" localSheetId="5">'RKBMD PEMANFAATAN'!$A$1:$N$35</definedName>
    <definedName name="_xlnm.Print_Area" localSheetId="4">'RKBMD PEMINDAH TANGANAN'!$A$1:$P$33</definedName>
    <definedName name="_xlnm.Print_Area" localSheetId="2">'RKBMD PENGHAPUSAN'!$A$1:$P$64</definedName>
    <definedName name="_xlnm.Print_Area" localSheetId="0">RKPBMD!$A$1:$R$56</definedName>
    <definedName name="_xlnm.Print_Titles" localSheetId="1">RKBMD!$10:$12</definedName>
    <definedName name="_xlnm.Print_Titles" localSheetId="3">'RKBMD ATK'!$10:$12</definedName>
    <definedName name="_xlnm.Print_Titles" localSheetId="5">'RKBMD PEMANFAATAN'!$10:$13</definedName>
    <definedName name="_xlnm.Print_Titles" localSheetId="4">'RKBMD PEMINDAH TANGANAN'!$10:$13</definedName>
    <definedName name="_xlnm.Print_Titles" localSheetId="2">'RKBMD PENGHAPUSAN'!$10:$12</definedName>
    <definedName name="_xlnm.Print_Titles" localSheetId="0">RKPBMD!$10:$13</definedName>
  </definedNames>
  <calcPr calcId="124519"/>
</workbook>
</file>

<file path=xl/calcChain.xml><?xml version="1.0" encoding="utf-8"?>
<calcChain xmlns="http://schemas.openxmlformats.org/spreadsheetml/2006/main">
  <c r="Q16" i="10"/>
  <c r="Q17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51"/>
  <c r="Q52"/>
  <c r="Q53"/>
  <c r="Q58"/>
  <c r="Q59"/>
  <c r="Q60"/>
  <c r="Q70"/>
  <c r="Q73"/>
  <c r="Q76"/>
  <c r="Q82"/>
  <c r="Q85"/>
  <c r="I50" i="13"/>
  <c r="J50"/>
  <c r="Q16" i="15"/>
  <c r="P27" i="16"/>
  <c r="P29"/>
  <c r="P25"/>
  <c r="P23"/>
  <c r="I42"/>
  <c r="B13"/>
  <c r="G13" s="1"/>
  <c r="H13" s="1"/>
  <c r="I13" s="1"/>
  <c r="J13" s="1"/>
  <c r="K13" s="1"/>
  <c r="L13" s="1"/>
  <c r="M13" s="1"/>
  <c r="N13" s="1"/>
  <c r="O13" s="1"/>
  <c r="P13" s="1"/>
  <c r="Q13" s="1"/>
  <c r="R13" s="1"/>
  <c r="S12" i="15"/>
  <c r="B12"/>
  <c r="G12" s="1"/>
  <c r="H12" s="1"/>
  <c r="I12" s="1"/>
  <c r="J12" s="1"/>
  <c r="K12" s="1"/>
  <c r="L12" s="1"/>
  <c r="M12" s="1"/>
  <c r="N12" s="1"/>
  <c r="O12" s="1"/>
  <c r="P12" s="1"/>
  <c r="N85" i="10"/>
  <c r="N82"/>
  <c r="N76"/>
  <c r="N73"/>
  <c r="N70"/>
  <c r="N67"/>
  <c r="P85"/>
  <c r="P82"/>
  <c r="P76"/>
  <c r="P70"/>
  <c r="R85"/>
  <c r="R82"/>
  <c r="R76"/>
  <c r="R73"/>
  <c r="R70"/>
  <c r="A15" i="13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O13" i="14"/>
  <c r="B13"/>
  <c r="G13" s="1"/>
  <c r="H13" s="1"/>
  <c r="I13" s="1"/>
  <c r="J13" s="1"/>
  <c r="O12" i="13"/>
  <c r="H12"/>
  <c r="I12" s="1"/>
  <c r="J12" s="1"/>
  <c r="B12"/>
  <c r="B13" i="12"/>
  <c r="G13" s="1"/>
  <c r="H13" s="1"/>
  <c r="I13" s="1"/>
  <c r="J13" s="1"/>
  <c r="S12" i="10"/>
  <c r="B12"/>
  <c r="G12" s="1"/>
  <c r="H12" s="1"/>
  <c r="I12" s="1"/>
  <c r="J12" s="1"/>
  <c r="K12" s="1"/>
  <c r="L12" s="1"/>
  <c r="M12" s="1"/>
  <c r="N12" s="1"/>
  <c r="O12" s="1"/>
  <c r="P12" s="1"/>
</calcChain>
</file>

<file path=xl/sharedStrings.xml><?xml version="1.0" encoding="utf-8"?>
<sst xmlns="http://schemas.openxmlformats.org/spreadsheetml/2006/main" count="971" uniqueCount="318">
  <si>
    <t xml:space="preserve"> PENGGUNA BARANG</t>
  </si>
  <si>
    <t xml:space="preserve">PEMERINTAH PROVINSI </t>
  </si>
  <si>
    <t>PENGGUNA BARANG</t>
  </si>
  <si>
    <t>NO</t>
  </si>
  <si>
    <t>PROGRAM/KEGIATAN/OUTPUT</t>
  </si>
  <si>
    <t>BARANG YANG DIPELIHARA</t>
  </si>
  <si>
    <t>KET</t>
  </si>
  <si>
    <t>KODE BARANG</t>
  </si>
  <si>
    <t>NAMA BARANG</t>
  </si>
  <si>
    <t>SATUAN</t>
  </si>
  <si>
    <t>STATUS BARANG</t>
  </si>
  <si>
    <t>KONDISI BARANG</t>
  </si>
  <si>
    <t>JUMLAH</t>
  </si>
  <si>
    <t>B</t>
  </si>
  <si>
    <t>RR</t>
  </si>
  <si>
    <t>RB</t>
  </si>
  <si>
    <t xml:space="preserve">Program </t>
  </si>
  <si>
    <t>:</t>
  </si>
  <si>
    <t xml:space="preserve">Kegiatan </t>
  </si>
  <si>
    <t>a. Ouptput</t>
  </si>
  <si>
    <t>02.06.03.02.01</t>
  </si>
  <si>
    <t>unit</t>
  </si>
  <si>
    <t>Milik Pemprov NTB</t>
  </si>
  <si>
    <t>√</t>
  </si>
  <si>
    <t>b. Ouptput</t>
  </si>
  <si>
    <t xml:space="preserve"> Pengguna Barang </t>
  </si>
  <si>
    <t>USULAN RENCANA KEBUTUHAN PENGADAAN BARANG MILIK DAERAH</t>
  </si>
  <si>
    <t>(RENCANA PEMELIHARAAN)</t>
  </si>
  <si>
    <t>USULAN KEBUTUHAN PEMELIHARAAN</t>
  </si>
  <si>
    <t xml:space="preserve">JUMLAH </t>
  </si>
  <si>
    <t>NAMA PEMELIHARAAN</t>
  </si>
  <si>
    <t>KETERANGAN KOLOM :</t>
  </si>
  <si>
    <t>1</t>
  </si>
  <si>
    <t>Diisi nomor urut</t>
  </si>
  <si>
    <t>2</t>
  </si>
  <si>
    <t>Diisi nama program/kegiatan/output berdasarkan rencana kerja SKPD/UPTD</t>
  </si>
  <si>
    <t xml:space="preserve"> </t>
  </si>
  <si>
    <t>3</t>
  </si>
  <si>
    <t>Diisi kode barang yang dipelihara berdasarkan ketentuan penggolongan dan kodefikasi bmd yang berlaku</t>
  </si>
  <si>
    <t>4</t>
  </si>
  <si>
    <t xml:space="preserve">Diisi nama barang yang dipelihara  sesuai kode kolom (3) berdasarkan ketentuan penggolongan dan kodefikasi bmd yang berlaku </t>
  </si>
  <si>
    <t>5</t>
  </si>
  <si>
    <t>Diisi kuantitas barang yang  dipelihara</t>
  </si>
  <si>
    <t>6</t>
  </si>
  <si>
    <r>
      <t>Diisi satuan barang yang dipelihara sesuai ketentuan yang berlaku yaitu : panjang (m), luas (m</t>
    </r>
    <r>
      <rPr>
        <sz val="10"/>
        <color theme="1"/>
        <rFont val="Calibri"/>
        <family val="2"/>
      </rPr>
      <t>²), unit, buah, set dsb</t>
    </r>
  </si>
  <si>
    <t>7</t>
  </si>
  <si>
    <t>Diisi status barang milik daerah yang pemeliharaannya dapat dibiayai APBD seperti digunakan sendiri atau pinjam pakai</t>
  </si>
  <si>
    <t>8</t>
  </si>
  <si>
    <t>Diisi sesuai kondisi barang yang dipelihara jika Baik (B)</t>
  </si>
  <si>
    <t>9</t>
  </si>
  <si>
    <t>Diisi sesuai kondisi barang yang dipelihara jika Rusak Ringa (RR)</t>
  </si>
  <si>
    <t>10</t>
  </si>
  <si>
    <t>Diisi sesuai kondisi barang yang dipelihara jika Rusak Berat (RB)</t>
  </si>
  <si>
    <t>11</t>
  </si>
  <si>
    <t>Diisi uraian nama pemeliharaan yang diusulkan untuk dilakukan pemeliharaan</t>
  </si>
  <si>
    <t>12</t>
  </si>
  <si>
    <t>Diisi kuantitas barang yang diusulkan untuk dilakukan pemeliharaan</t>
  </si>
  <si>
    <t>13</t>
  </si>
  <si>
    <t>Diisi satuan barang yang diusulkan untuk dilakukan pemeliharaan sesuai ketentuan yang berlaku yaitu :  panjang (m), luas (m²), unit, buah, set dsb</t>
  </si>
  <si>
    <t>14</t>
  </si>
  <si>
    <t>Diisi keterangan dan/atau informasi penting lainnya yang perlu diungkap</t>
  </si>
  <si>
    <t>(RENCANA PENGADAAN)</t>
  </si>
  <si>
    <t>USULAN BMD</t>
  </si>
  <si>
    <t>KEBUTUHAN MAKSIMUM</t>
  </si>
  <si>
    <t>DATA DAFTAR BARANG YANG DAPAT DIOPTIMALISASIKAN</t>
  </si>
  <si>
    <t>KEBUTUHAN RIIL BMD</t>
  </si>
  <si>
    <t>Diisi kode barang berdasarkan ketentuan penggolongan dan kodefikasi barang milik daerah yang berlaku</t>
  </si>
  <si>
    <t xml:space="preserve">Diisi nama barang sesuai kode kolom (3) berdasarkan ketentuan penggolongan dan kodefikasi bmd yang berlaku </t>
  </si>
  <si>
    <t>Diisi kuantitas barang yang diusulkan</t>
  </si>
  <si>
    <r>
      <t>Diisi satuan barang yang diusulkan sesuai ketentuan yang berlaku yaitu : panjang (m), luas (m</t>
    </r>
    <r>
      <rPr>
        <sz val="10"/>
        <color theme="1"/>
        <rFont val="Calibri"/>
        <family val="2"/>
      </rPr>
      <t>²), unit, buah, set dsb</t>
    </r>
  </si>
  <si>
    <t>Diisi standart kebutuhan maksimum dengan data input sesuai ketentuan standar barang dan standar kebutuhan yang berlaku</t>
  </si>
  <si>
    <t>Diisi satuan kebutuhan maksimum sesuai ketentuan yang berlaku yaitu : panjang (m), luas (m²), unit, buah, set dsb</t>
  </si>
  <si>
    <t xml:space="preserve">Diisi kode barang yang masih memungkinkan untuk dioptimalisasikan </t>
  </si>
  <si>
    <t>Diisi nama barang yang masih memungkinkan untuk dioptimalisasikan</t>
  </si>
  <si>
    <t>Diisi jumlah barang masih dimungkinkan untuk dioptimaisasikan</t>
  </si>
  <si>
    <t>Diisi satuan barang yang masih dimungkinkan untuk dioptimalisasikan sesuai ketentuan yang berlaku yaitu : panjang (m), luas (m²), unit, buah, set dsb</t>
  </si>
  <si>
    <t>Diisi kuantitas kebutuhan riil yang dibutuhkan</t>
  </si>
  <si>
    <t>Diisi satuan kebutuhan riil yang dibutuhkan</t>
  </si>
  <si>
    <t>15</t>
  </si>
  <si>
    <t>02.03.01.01.03</t>
  </si>
  <si>
    <t>Station Wagion</t>
  </si>
  <si>
    <t>Pemeliharaan Rutin/Berkala Kendaraan Dinas/Operasional</t>
  </si>
  <si>
    <t>Sepeda Motor</t>
  </si>
  <si>
    <t>02.03.01.05.01</t>
  </si>
  <si>
    <t>Pemeliharaan Rutin/Berkala Peralatan Kantor</t>
  </si>
  <si>
    <t>02.06.02.04.04</t>
  </si>
  <si>
    <t>AC Split</t>
  </si>
  <si>
    <t>PC Unit</t>
  </si>
  <si>
    <t>02.06.03.02.02</t>
  </si>
  <si>
    <t>Laptop</t>
  </si>
  <si>
    <t>02.06.03.02.03</t>
  </si>
  <si>
    <t>Note Book</t>
  </si>
  <si>
    <t>02.06.03.05.03</t>
  </si>
  <si>
    <t>Printer</t>
  </si>
  <si>
    <t>02.06.03.01.05</t>
  </si>
  <si>
    <t>Personal Komputer</t>
  </si>
  <si>
    <t>H. RUSLAN ABDUL GANI,SH.MH.</t>
  </si>
  <si>
    <t>NIP19651231 199303 1 135</t>
  </si>
  <si>
    <t>Pemeliharaan  AC Split</t>
  </si>
  <si>
    <t>Pemeliharaan Personal Komputer</t>
  </si>
  <si>
    <t>Pemeliharaan PC Unit</t>
  </si>
  <si>
    <t>Pemeliharaan Laptop</t>
  </si>
  <si>
    <t>Pemeliharaan Note Book</t>
  </si>
  <si>
    <t>Pemeliharaan Printer</t>
  </si>
  <si>
    <t>Kepala Biro Hukum Setda Provinsi NTB</t>
  </si>
  <si>
    <t>Kendaraan yang terawat dan jangka pakai yang panjang</t>
  </si>
  <si>
    <t>Lancarnya Kegiatan Perkantoran</t>
  </si>
  <si>
    <t>Untuk kelancaran tugas perkantoran</t>
  </si>
  <si>
    <t>NUSA TENGGARA BARAT</t>
  </si>
  <si>
    <t>BIRO HUKUM SETDA PROVINSI NTB</t>
  </si>
  <si>
    <t>Peningkatan sarana dan prasarana Aparatur</t>
  </si>
  <si>
    <t>Peningkatan Pelayanan Administrasi Perkantoran</t>
  </si>
  <si>
    <t>Penyediaan Alat Tulis Kantor</t>
  </si>
  <si>
    <t>Penyediaan Barang Cetakan dan Penggandaan</t>
  </si>
  <si>
    <t>Penyediaan Jasa Surat Menyurat</t>
  </si>
  <si>
    <t xml:space="preserve">- Materai 6000 </t>
  </si>
  <si>
    <t>- Materai 3000</t>
  </si>
  <si>
    <t>lbr</t>
  </si>
  <si>
    <t>rim</t>
  </si>
  <si>
    <t>bh</t>
  </si>
  <si>
    <t>set</t>
  </si>
  <si>
    <t>bk/thn</t>
  </si>
  <si>
    <t>bk</t>
  </si>
  <si>
    <t>Minyak Pelumas Oli Mesin</t>
  </si>
  <si>
    <t>Kali</t>
  </si>
  <si>
    <t>kali</t>
  </si>
  <si>
    <t>Minyak Pelumas Oli Gardan</t>
  </si>
  <si>
    <t>ltr</t>
  </si>
  <si>
    <t>Premium</t>
  </si>
  <si>
    <t>STNK</t>
  </si>
  <si>
    <t>Suku Cadang</t>
  </si>
  <si>
    <t>USULAN RENCANA KEBUTUHAN PEMELIHARAAN BARANG MILIK DAERAH</t>
  </si>
  <si>
    <t xml:space="preserve"> Kuasa Pengguna Barang </t>
  </si>
  <si>
    <t xml:space="preserve">  PENGGUNA BARANG BIRO HUKUM SETDA PROVINSI NTB</t>
  </si>
  <si>
    <t>USULAN RENCANA KEBUTUHAN PEMANFAATAN  BARANG MILIK DAERAH</t>
  </si>
  <si>
    <t>(RENCANA PEMANFAATAN)</t>
  </si>
  <si>
    <t>JUMLAH  BARANG</t>
  </si>
  <si>
    <t>NILAI PEMINDAHTANGANAN</t>
  </si>
  <si>
    <t>HARGA SATUAN</t>
  </si>
  <si>
    <t>JUMLAH HARGA</t>
  </si>
  <si>
    <t>JENIS PEMINDAH TANGANAN</t>
  </si>
  <si>
    <t xml:space="preserve">NAMA DAN JENIS BARANG </t>
  </si>
  <si>
    <t>7(4X6)</t>
  </si>
  <si>
    <t xml:space="preserve">NAMA BARANG DAN JENIS BARANG </t>
  </si>
  <si>
    <t>NILAI PEMANFAATAN</t>
  </si>
  <si>
    <t>VOLUME  BARANG</t>
  </si>
  <si>
    <t>NILAI  SATUAN</t>
  </si>
  <si>
    <t>JUMLAH NILAI</t>
  </si>
  <si>
    <t>JENIS PEMANFAATAN</t>
  </si>
  <si>
    <t>SEBAGIAN</t>
  </si>
  <si>
    <t>KESELURUHAN</t>
  </si>
  <si>
    <t>USULAN RENCANA KEBUTUHAN PENGHAPUSAN  BARANG MILIK DAERAH</t>
  </si>
  <si>
    <t>(RENCANA PENGHAPUSAN)</t>
  </si>
  <si>
    <t>KODE REGISTER</t>
  </si>
  <si>
    <t>TAHUN PEROLEHAN</t>
  </si>
  <si>
    <t>TOTAL NILAI PEROLEHAN (Rp.)</t>
  </si>
  <si>
    <t xml:space="preserve"> NILAI PENYUSUTAN (Rp.)</t>
  </si>
  <si>
    <t xml:space="preserve"> NILAI BUKU (Rp.)</t>
  </si>
  <si>
    <t>SPESIFIKASI/LOKASI</t>
  </si>
  <si>
    <t>KET.</t>
  </si>
  <si>
    <t>USULAN RENCANA KEBUTUHAN PEMINDAHTANGANAN  BARANG MILIK DAERAH</t>
  </si>
  <si>
    <t>(RENCANA PEMINDAHTANGANAN)</t>
  </si>
  <si>
    <t>thn</t>
  </si>
  <si>
    <t>Cetak Map Logo Biro Hukum</t>
  </si>
  <si>
    <t>Penyediaan Bahan Bacaan dan Peraturan Perundang-undangan</t>
  </si>
  <si>
    <t>- Lombok Post</t>
  </si>
  <si>
    <t>- Antara Pos</t>
  </si>
  <si>
    <t>explr/bln</t>
  </si>
  <si>
    <t>- NTB Pos</t>
  </si>
  <si>
    <t>Kursi Tamu</t>
  </si>
  <si>
    <t>02.06.02.01.06</t>
  </si>
  <si>
    <t>Belanja Penggandaan</t>
  </si>
  <si>
    <t>Belanja Materai</t>
  </si>
  <si>
    <t>Belanja Penjilidan</t>
  </si>
  <si>
    <t>- Foto Copy</t>
  </si>
  <si>
    <t>Penyelesaian Sengketa Hukum di Pengadilan</t>
  </si>
  <si>
    <t>- Materai</t>
  </si>
  <si>
    <t>- Foto CopyTahunan</t>
  </si>
  <si>
    <t>- Penjilidan</t>
  </si>
  <si>
    <t>Pengkajian Naskah MoU dan Perjanjian Kerjasama</t>
  </si>
  <si>
    <t xml:space="preserve">Belanja Penjilidan </t>
  </si>
  <si>
    <t>02.06.01.01.01</t>
  </si>
  <si>
    <t>0001</t>
  </si>
  <si>
    <t>Mesin Ketik Manual Portable (11-13)</t>
  </si>
  <si>
    <t>Olipety</t>
  </si>
  <si>
    <t>02.06.01.04.14</t>
  </si>
  <si>
    <t>0003</t>
  </si>
  <si>
    <t>Lemari kayu</t>
  </si>
  <si>
    <t>senlix / -</t>
  </si>
  <si>
    <t>02.06.01.05.10</t>
  </si>
  <si>
    <t>White Board</t>
  </si>
  <si>
    <t>kayu/mika</t>
  </si>
  <si>
    <t>Kursi Kayu/Rotan/ Bambu</t>
  </si>
  <si>
    <t>Kayu/Busa</t>
  </si>
  <si>
    <t>02.06.02.01.30</t>
  </si>
  <si>
    <t>Kursi Putar</t>
  </si>
  <si>
    <t>-</t>
  </si>
  <si>
    <t>02.06.02.01.31</t>
  </si>
  <si>
    <t>0001 s/d 0002</t>
  </si>
  <si>
    <t>Kursi Biasa</t>
  </si>
  <si>
    <t>Kursi</t>
  </si>
  <si>
    <t>02.06.02.01.34</t>
  </si>
  <si>
    <t>Kursi Lipat</t>
  </si>
  <si>
    <t>Chitose</t>
  </si>
  <si>
    <t>0019</t>
  </si>
  <si>
    <t>0002</t>
  </si>
  <si>
    <t>Uchida</t>
  </si>
  <si>
    <t>galanz</t>
  </si>
  <si>
    <t>02.06.02.06.03</t>
  </si>
  <si>
    <t>Televisi</t>
  </si>
  <si>
    <t>Polytron</t>
  </si>
  <si>
    <t>02.06.02.06.39</t>
  </si>
  <si>
    <t>Dispenser</t>
  </si>
  <si>
    <t>Miyako</t>
  </si>
  <si>
    <t>P.C Unit</t>
  </si>
  <si>
    <t>Ultimate</t>
  </si>
  <si>
    <t>Zyrex / -</t>
  </si>
  <si>
    <t>Compaq</t>
  </si>
  <si>
    <t>0004</t>
  </si>
  <si>
    <t>ACER</t>
  </si>
  <si>
    <t>Lap Top</t>
  </si>
  <si>
    <t>Thosiba</t>
  </si>
  <si>
    <t xml:space="preserve">Acer </t>
  </si>
  <si>
    <t>SONY VAIO</t>
  </si>
  <si>
    <t>0006</t>
  </si>
  <si>
    <t>02.06.03.05.01</t>
  </si>
  <si>
    <t>CPU</t>
  </si>
  <si>
    <t>Samsung</t>
  </si>
  <si>
    <t>02.06.03.05.02</t>
  </si>
  <si>
    <t>Monitor</t>
  </si>
  <si>
    <t>LG / -</t>
  </si>
  <si>
    <t>Canon / IP 2770</t>
  </si>
  <si>
    <t>Epson / L200</t>
  </si>
  <si>
    <t>0005</t>
  </si>
  <si>
    <t>0001 s/d 0004</t>
  </si>
  <si>
    <t>Canon Pixma iP2770</t>
  </si>
  <si>
    <t>EPSON / L210</t>
  </si>
  <si>
    <t>Canon Pixma  / MG 2570</t>
  </si>
  <si>
    <t>0007</t>
  </si>
  <si>
    <t>02.06.03.05.04</t>
  </si>
  <si>
    <t>Scanner</t>
  </si>
  <si>
    <t>canon / -</t>
  </si>
  <si>
    <t>02.06.02.01.48</t>
  </si>
  <si>
    <t>Meja Biro</t>
  </si>
  <si>
    <t>Kepala Biro Hukum Setda Provinsi NTB,</t>
  </si>
  <si>
    <t>NIP. 19651231 199303 1 135</t>
  </si>
  <si>
    <t>Pembina Utama Muda (IV/c)</t>
  </si>
  <si>
    <t>Pembina Utama Utama (IV/c)</t>
  </si>
  <si>
    <t>Penyediaan Peralatan dan Perlengkapan Kantor</t>
  </si>
  <si>
    <t>Tersedianya Peralatan dan Perlengkapan Kantor</t>
  </si>
  <si>
    <t>Set</t>
  </si>
  <si>
    <t>Unit</t>
  </si>
  <si>
    <t>ktk</t>
  </si>
  <si>
    <t>pack</t>
  </si>
  <si>
    <t>lsn</t>
  </si>
  <si>
    <t>ATK Tahunan</t>
  </si>
  <si>
    <t>explr</t>
  </si>
  <si>
    <t>NIP.19651231 199303 1 135</t>
  </si>
  <si>
    <r>
      <rPr>
        <sz val="10"/>
        <color theme="1"/>
        <rFont val="Calibri"/>
        <family val="2"/>
      </rPr>
      <t xml:space="preserve">&lt; 5 Th DR </t>
    </r>
    <r>
      <rPr>
        <sz val="10"/>
        <color theme="1"/>
        <rFont val="Calibri"/>
        <family val="2"/>
        <scheme val="minor"/>
      </rPr>
      <t xml:space="preserve">56 dan </t>
    </r>
    <r>
      <rPr>
        <sz val="10"/>
        <color theme="1"/>
        <rFont val="Calibri"/>
        <family val="2"/>
      </rPr>
      <t>&gt; 5 Th DR 561, DR 564, DR 1012 AX</t>
    </r>
  </si>
  <si>
    <r>
      <rPr>
        <sz val="10"/>
        <color theme="1"/>
        <rFont val="Calibri"/>
        <family val="2"/>
      </rPr>
      <t xml:space="preserve">&lt; 5 Th DR 3301 J, 3362 J, 3363 J, 3364 J, 3365 J , 3366 J    </t>
    </r>
    <r>
      <rPr>
        <sz val="10"/>
        <color theme="1"/>
        <rFont val="Calibri"/>
        <family val="2"/>
        <scheme val="minor"/>
      </rPr>
      <t xml:space="preserve">dan </t>
    </r>
    <r>
      <rPr>
        <sz val="10"/>
        <color theme="1"/>
        <rFont val="Calibri"/>
        <family val="2"/>
      </rPr>
      <t>&gt; 5 DR 5623, 5641, 5631, 5611, 5621, 2604 J, 5613</t>
    </r>
  </si>
  <si>
    <t>1.</t>
  </si>
  <si>
    <t>2.</t>
  </si>
  <si>
    <t>3.</t>
  </si>
  <si>
    <t>4.</t>
  </si>
  <si>
    <t>Terselesainya Kasus-kasus Hukum Pemerintah Daerah baik Perdata dan TUN</t>
  </si>
  <si>
    <t>Terlaksananya Penyusunan Kesepakatan Bersama/Perjanjian Kerjasama Pemda dengan Pihak Ketiga</t>
  </si>
  <si>
    <t>Kertas HVS folio</t>
  </si>
  <si>
    <t>Map Ordner Besar</t>
  </si>
  <si>
    <t>Map Biasa</t>
  </si>
  <si>
    <t>Amplop Linen segi empat</t>
  </si>
  <si>
    <t>Tipe Ex</t>
  </si>
  <si>
    <t>pc</t>
  </si>
  <si>
    <t>Steples Ukuran kecil</t>
  </si>
  <si>
    <t>Isi Steples Besar</t>
  </si>
  <si>
    <t>Isi Steples kecil</t>
  </si>
  <si>
    <t>Trigonal Klip</t>
  </si>
  <si>
    <t>Binder Klip</t>
  </si>
  <si>
    <t>Bolpoint pilot</t>
  </si>
  <si>
    <t>Kertas Kwarto</t>
  </si>
  <si>
    <t>Stabilo Boss</t>
  </si>
  <si>
    <t>Billpoint Bolliner</t>
  </si>
  <si>
    <t>Kertas Post-it</t>
  </si>
  <si>
    <t>lem kertas</t>
  </si>
  <si>
    <t>Box File</t>
  </si>
  <si>
    <t>Plagban Uk. Besar</t>
  </si>
  <si>
    <t>roll</t>
  </si>
  <si>
    <t>Plagban Uk. Sedang</t>
  </si>
  <si>
    <t>Plagban Uk. Kecil</t>
  </si>
  <si>
    <t>Pensil</t>
  </si>
  <si>
    <t>Gunting Uk. Sedang</t>
  </si>
  <si>
    <t>Binder Clip 111</t>
  </si>
  <si>
    <t>Kalkulator</t>
  </si>
  <si>
    <t>Kertas Seagel</t>
  </si>
  <si>
    <t>Cetak Lembaran disposisi isi 100 lbr/bk 150 bk x 1 tahun</t>
  </si>
  <si>
    <t>Cetak Blanko SPPD isi 50 set</t>
  </si>
  <si>
    <t>Lombok Post 4 explr x 12 bln</t>
  </si>
  <si>
    <t>Antara Post 1 explr x 12 bln</t>
  </si>
  <si>
    <t>NTB Post 1 exlpr x 12 bln</t>
  </si>
  <si>
    <r>
      <rPr>
        <sz val="10"/>
        <color rgb="FFFF0000"/>
        <rFont val="Calibri"/>
        <family val="2"/>
      </rPr>
      <t xml:space="preserve">&lt; 5 Th DR </t>
    </r>
    <r>
      <rPr>
        <sz val="10"/>
        <color rgb="FFFF0000"/>
        <rFont val="Calibri"/>
        <family val="2"/>
        <scheme val="minor"/>
      </rPr>
      <t xml:space="preserve">56 dan </t>
    </r>
    <r>
      <rPr>
        <sz val="10"/>
        <color rgb="FFFF0000"/>
        <rFont val="Calibri"/>
        <family val="2"/>
      </rPr>
      <t>&gt; 5 Th DR 561, DR 564, DR 562, DR 1012 AX</t>
    </r>
  </si>
  <si>
    <r>
      <rPr>
        <sz val="10"/>
        <color rgb="FFFF0000"/>
        <rFont val="Calibri"/>
        <family val="2"/>
      </rPr>
      <t xml:space="preserve">&lt; 5 Th DR 3301 J, 3362 J, 3363 J, 3364 J, 3365 J , 3366 J    </t>
    </r>
    <r>
      <rPr>
        <sz val="10"/>
        <color rgb="FFFF0000"/>
        <rFont val="Calibri"/>
        <family val="2"/>
        <scheme val="minor"/>
      </rPr>
      <t xml:space="preserve">dan </t>
    </r>
    <r>
      <rPr>
        <sz val="10"/>
        <color rgb="FFFF0000"/>
        <rFont val="Calibri"/>
        <family val="2"/>
      </rPr>
      <t>&gt; 5 DR 5623, 5641, 5631, 5611, 5621, 2604 J, 5613</t>
    </r>
  </si>
  <si>
    <t>tdk ada di renja</t>
  </si>
  <si>
    <t>Bantuan Hukum dan HAM</t>
  </si>
  <si>
    <t>5.</t>
  </si>
  <si>
    <t>6.</t>
  </si>
  <si>
    <t>Total</t>
  </si>
  <si>
    <t>TAHUN  2021</t>
  </si>
  <si>
    <t>PC.Unit</t>
  </si>
  <si>
    <t>Mataram,         April  2020</t>
  </si>
  <si>
    <t>Mataram,            April  2020</t>
  </si>
  <si>
    <t>Mataram,            April 2020</t>
  </si>
  <si>
    <t>Mataram,         April 2020</t>
  </si>
  <si>
    <t>USULAN RKBMD PEMELIHARAAN PADA PENGGUNA BARANG</t>
  </si>
  <si>
    <t>USULAN RKBMD PENGADAAN PADA KUASA PENGGUNA BARANG</t>
  </si>
  <si>
    <t>USULAN RKBMD PEMINDAHANTANGAN PADA PENGGUNA BARANG</t>
  </si>
  <si>
    <t>USULAN RKBMD PENGHAPUSAN PADA PENGGUNA BARANG</t>
  </si>
  <si>
    <t>USULAN RKBMD PEMANFAATAN PADA PENGGUNA BARANG</t>
  </si>
  <si>
    <t>1100</t>
  </si>
  <si>
    <t>1250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</si>
</sst>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7"/>
      <color indexed="8"/>
      <name val="Tahoma"/>
      <family val="2"/>
    </font>
    <font>
      <sz val="10"/>
      <color indexed="8"/>
      <name val="Tahoma"/>
      <family val="2"/>
    </font>
    <font>
      <sz val="10"/>
      <color indexed="8"/>
      <name val="Calibri"/>
      <family val="2"/>
      <scheme val="minor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5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7" fillId="2" borderId="15" xfId="0" applyFont="1" applyFill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quotePrefix="1" applyFont="1" applyBorder="1" applyAlignment="1">
      <alignment horizontal="center" vertical="center"/>
    </xf>
    <xf numFmtId="0" fontId="1" fillId="0" borderId="15" xfId="0" quotePrefix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16" xfId="0" quotePrefix="1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5" xfId="0" quotePrefix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1" fontId="12" fillId="0" borderId="8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top"/>
    </xf>
    <xf numFmtId="0" fontId="13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15" xfId="0" applyFont="1" applyBorder="1" applyAlignment="1">
      <alignment vertical="top"/>
    </xf>
    <xf numFmtId="0" fontId="12" fillId="2" borderId="15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wrapText="1"/>
    </xf>
    <xf numFmtId="0" fontId="9" fillId="0" borderId="16" xfId="0" quotePrefix="1" applyFont="1" applyFill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2" borderId="16" xfId="0" applyFont="1" applyFill="1" applyBorder="1" applyAlignment="1">
      <alignment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5" xfId="0" quotePrefix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6" xfId="0" quotePrefix="1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9" fillId="0" borderId="16" xfId="0" applyNumberFormat="1" applyFont="1" applyFill="1" applyBorder="1" applyAlignment="1">
      <alignment horizontal="left"/>
    </xf>
    <xf numFmtId="49" fontId="9" fillId="0" borderId="16" xfId="0" applyNumberFormat="1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16" xfId="0" quotePrefix="1" applyFont="1" applyFill="1" applyBorder="1" applyAlignment="1">
      <alignment horizontal="left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0" quotePrefix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49" fontId="9" fillId="0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6" fillId="3" borderId="17" xfId="0" applyFont="1" applyFill="1" applyBorder="1" applyAlignment="1">
      <alignment vertical="center" wrapText="1"/>
    </xf>
    <xf numFmtId="0" fontId="16" fillId="4" borderId="17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17" fillId="0" borderId="15" xfId="0" quotePrefix="1" applyFont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49" fontId="1" fillId="2" borderId="16" xfId="0" quotePrefix="1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4" fontId="21" fillId="0" borderId="1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wrapText="1"/>
    </xf>
    <xf numFmtId="4" fontId="12" fillId="0" borderId="16" xfId="0" applyNumberFormat="1" applyFont="1" applyBorder="1" applyAlignment="1">
      <alignment vertical="center"/>
    </xf>
    <xf numFmtId="0" fontId="12" fillId="0" borderId="16" xfId="0" quotePrefix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649143</xdr:colOff>
      <xdr:row>42</xdr:row>
      <xdr:rowOff>6474</xdr:rowOff>
    </xdr:from>
    <xdr:to>
      <xdr:col>13</xdr:col>
      <xdr:colOff>331314</xdr:colOff>
      <xdr:row>43</xdr:row>
      <xdr:rowOff>0</xdr:rowOff>
    </xdr:to>
    <xdr:sp macro="" textlink="">
      <xdr:nvSpPr>
        <xdr:cNvPr id="2" name="TextBox 1"/>
        <xdr:cNvSpPr txBox="1"/>
      </xdr:nvSpPr>
      <xdr:spPr>
        <a:xfrm rot="19639019">
          <a:off x="7669068" y="36734874"/>
          <a:ext cx="3196896" cy="164976"/>
        </a:xfrm>
        <a:prstGeom prst="rect">
          <a:avLst/>
        </a:prstGeom>
        <a:noFill/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649143</xdr:colOff>
      <xdr:row>49</xdr:row>
      <xdr:rowOff>6474</xdr:rowOff>
    </xdr:from>
    <xdr:to>
      <xdr:col>14</xdr:col>
      <xdr:colOff>331314</xdr:colOff>
      <xdr:row>50</xdr:row>
      <xdr:rowOff>0</xdr:rowOff>
    </xdr:to>
    <xdr:sp macro="" textlink="">
      <xdr:nvSpPr>
        <xdr:cNvPr id="2" name="TextBox 1"/>
        <xdr:cNvSpPr txBox="1"/>
      </xdr:nvSpPr>
      <xdr:spPr>
        <a:xfrm rot="19639019">
          <a:off x="7669068" y="51203349"/>
          <a:ext cx="4311321" cy="164976"/>
        </a:xfrm>
        <a:prstGeom prst="rect">
          <a:avLst/>
        </a:prstGeom>
        <a:noFill/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id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649143</xdr:colOff>
      <xdr:row>18</xdr:row>
      <xdr:rowOff>6474</xdr:rowOff>
    </xdr:from>
    <xdr:to>
      <xdr:col>14</xdr:col>
      <xdr:colOff>331314</xdr:colOff>
      <xdr:row>19</xdr:row>
      <xdr:rowOff>0</xdr:rowOff>
    </xdr:to>
    <xdr:sp macro="" textlink="">
      <xdr:nvSpPr>
        <xdr:cNvPr id="2" name="TextBox 1"/>
        <xdr:cNvSpPr txBox="1"/>
      </xdr:nvSpPr>
      <xdr:spPr>
        <a:xfrm rot="19639019">
          <a:off x="7669068" y="51203349"/>
          <a:ext cx="4311321" cy="164976"/>
        </a:xfrm>
        <a:prstGeom prst="rect">
          <a:avLst/>
        </a:prstGeom>
        <a:noFill/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id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649143</xdr:colOff>
      <xdr:row>21</xdr:row>
      <xdr:rowOff>6474</xdr:rowOff>
    </xdr:from>
    <xdr:to>
      <xdr:col>13</xdr:col>
      <xdr:colOff>0</xdr:colOff>
      <xdr:row>22</xdr:row>
      <xdr:rowOff>0</xdr:rowOff>
    </xdr:to>
    <xdr:sp macro="" textlink="">
      <xdr:nvSpPr>
        <xdr:cNvPr id="2" name="TextBox 1"/>
        <xdr:cNvSpPr txBox="1"/>
      </xdr:nvSpPr>
      <xdr:spPr>
        <a:xfrm rot="19639019">
          <a:off x="7669068" y="51203349"/>
          <a:ext cx="3196896" cy="164976"/>
        </a:xfrm>
        <a:prstGeom prst="rect">
          <a:avLst/>
        </a:prstGeom>
        <a:noFill/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1"/>
  <sheetViews>
    <sheetView view="pageBreakPreview" zoomScale="80" zoomScaleSheetLayoutView="80" workbookViewId="0">
      <selection activeCell="F19" sqref="F19"/>
    </sheetView>
  </sheetViews>
  <sheetFormatPr defaultColWidth="9.140625" defaultRowHeight="13.5" customHeight="1"/>
  <cols>
    <col min="1" max="1" width="4.7109375" style="1" customWidth="1"/>
    <col min="2" max="3" width="3.85546875" style="1" customWidth="1"/>
    <col min="4" max="4" width="12.140625" style="1" customWidth="1"/>
    <col min="5" max="5" width="3.85546875" style="1" customWidth="1"/>
    <col min="6" max="6" width="46.85546875" style="1" customWidth="1"/>
    <col min="7" max="7" width="15" style="1" customWidth="1"/>
    <col min="8" max="8" width="15.28515625" style="1" customWidth="1"/>
    <col min="9" max="9" width="10.85546875" style="1" customWidth="1"/>
    <col min="10" max="10" width="8.42578125" style="1" customWidth="1"/>
    <col min="11" max="11" width="13.7109375" style="1" customWidth="1"/>
    <col min="12" max="14" width="9.85546875" style="1" customWidth="1"/>
    <col min="15" max="15" width="21.5703125" style="1" customWidth="1"/>
    <col min="16" max="16" width="11" style="1" customWidth="1"/>
    <col min="17" max="17" width="9.7109375" style="1" customWidth="1"/>
    <col min="18" max="18" width="12.85546875" style="1" customWidth="1"/>
    <col min="19" max="16384" width="9.140625" style="1"/>
  </cols>
  <sheetData>
    <row r="1" spans="1:18" ht="13.5" customHeight="1">
      <c r="A1" s="1" t="s">
        <v>311</v>
      </c>
    </row>
    <row r="2" spans="1:18" ht="13.5" customHeight="1">
      <c r="A2" s="233" t="s">
        <v>131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</row>
    <row r="3" spans="1:18" ht="13.5" customHeight="1">
      <c r="A3" s="233" t="s">
        <v>27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</row>
    <row r="4" spans="1:18" s="2" customFormat="1" ht="13.5" customHeight="1">
      <c r="A4" s="234" t="s">
        <v>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</row>
    <row r="5" spans="1:18" s="2" customFormat="1" ht="13.5" customHeight="1">
      <c r="A5" s="234" t="s">
        <v>305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</row>
    <row r="6" spans="1:18" s="2" customFormat="1" ht="13.5" customHeight="1">
      <c r="K6" s="235" t="s">
        <v>36</v>
      </c>
      <c r="L6" s="235"/>
    </row>
    <row r="7" spans="1:18" s="3" customFormat="1" ht="13.5" customHeight="1">
      <c r="A7" s="3" t="s">
        <v>1</v>
      </c>
      <c r="E7" s="20" t="s">
        <v>17</v>
      </c>
      <c r="F7" s="3" t="s">
        <v>108</v>
      </c>
      <c r="K7" s="235"/>
      <c r="L7" s="235"/>
    </row>
    <row r="8" spans="1:18" s="3" customFormat="1" ht="13.5" customHeight="1">
      <c r="A8" s="3" t="s">
        <v>2</v>
      </c>
      <c r="E8" s="20" t="s">
        <v>17</v>
      </c>
      <c r="F8" s="3" t="s">
        <v>109</v>
      </c>
    </row>
    <row r="10" spans="1:18" s="122" customFormat="1" ht="18.75" customHeight="1">
      <c r="A10" s="218" t="s">
        <v>3</v>
      </c>
      <c r="B10" s="221" t="s">
        <v>4</v>
      </c>
      <c r="C10" s="222"/>
      <c r="D10" s="222"/>
      <c r="E10" s="222"/>
      <c r="F10" s="223"/>
      <c r="G10" s="230" t="s">
        <v>5</v>
      </c>
      <c r="H10" s="231"/>
      <c r="I10" s="231"/>
      <c r="J10" s="231"/>
      <c r="K10" s="231"/>
      <c r="L10" s="231"/>
      <c r="M10" s="231"/>
      <c r="N10" s="232"/>
      <c r="O10" s="230" t="s">
        <v>28</v>
      </c>
      <c r="P10" s="231"/>
      <c r="Q10" s="232"/>
      <c r="R10" s="218" t="s">
        <v>6</v>
      </c>
    </row>
    <row r="11" spans="1:18" s="122" customFormat="1" ht="13.5" customHeight="1">
      <c r="A11" s="219"/>
      <c r="B11" s="224"/>
      <c r="C11" s="225"/>
      <c r="D11" s="225"/>
      <c r="E11" s="225"/>
      <c r="F11" s="226"/>
      <c r="G11" s="218" t="s">
        <v>7</v>
      </c>
      <c r="H11" s="218" t="s">
        <v>8</v>
      </c>
      <c r="I11" s="218" t="s">
        <v>29</v>
      </c>
      <c r="J11" s="218" t="s">
        <v>9</v>
      </c>
      <c r="K11" s="218" t="s">
        <v>10</v>
      </c>
      <c r="L11" s="230" t="s">
        <v>11</v>
      </c>
      <c r="M11" s="231"/>
      <c r="N11" s="232"/>
      <c r="O11" s="218" t="s">
        <v>30</v>
      </c>
      <c r="P11" s="218" t="s">
        <v>12</v>
      </c>
      <c r="Q11" s="218" t="s">
        <v>9</v>
      </c>
      <c r="R11" s="219"/>
    </row>
    <row r="12" spans="1:18" s="122" customFormat="1" ht="20.25" customHeight="1">
      <c r="A12" s="220"/>
      <c r="B12" s="227"/>
      <c r="C12" s="228"/>
      <c r="D12" s="228"/>
      <c r="E12" s="228"/>
      <c r="F12" s="229"/>
      <c r="G12" s="220"/>
      <c r="H12" s="220"/>
      <c r="I12" s="220"/>
      <c r="J12" s="220"/>
      <c r="K12" s="220"/>
      <c r="L12" s="124" t="s">
        <v>13</v>
      </c>
      <c r="M12" s="124" t="s">
        <v>14</v>
      </c>
      <c r="N12" s="124" t="s">
        <v>15</v>
      </c>
      <c r="O12" s="220"/>
      <c r="P12" s="220"/>
      <c r="Q12" s="220"/>
      <c r="R12" s="220"/>
    </row>
    <row r="13" spans="1:18" s="122" customFormat="1" ht="13.5" customHeight="1">
      <c r="A13" s="10">
        <v>1</v>
      </c>
      <c r="B13" s="236">
        <f>A13+1</f>
        <v>2</v>
      </c>
      <c r="C13" s="237"/>
      <c r="D13" s="237"/>
      <c r="E13" s="237"/>
      <c r="F13" s="238"/>
      <c r="G13" s="10">
        <f>B13+1</f>
        <v>3</v>
      </c>
      <c r="H13" s="10">
        <f t="shared" ref="H13:R13" si="0">G13+1</f>
        <v>4</v>
      </c>
      <c r="I13" s="10">
        <f t="shared" si="0"/>
        <v>5</v>
      </c>
      <c r="J13" s="10">
        <f t="shared" si="0"/>
        <v>6</v>
      </c>
      <c r="K13" s="10">
        <f t="shared" si="0"/>
        <v>7</v>
      </c>
      <c r="L13" s="10">
        <f t="shared" si="0"/>
        <v>8</v>
      </c>
      <c r="M13" s="10">
        <f>L13+1</f>
        <v>9</v>
      </c>
      <c r="N13" s="10">
        <f t="shared" si="0"/>
        <v>10</v>
      </c>
      <c r="O13" s="10">
        <f t="shared" si="0"/>
        <v>11</v>
      </c>
      <c r="P13" s="10">
        <f t="shared" si="0"/>
        <v>12</v>
      </c>
      <c r="Q13" s="10">
        <f t="shared" si="0"/>
        <v>13</v>
      </c>
      <c r="R13" s="10">
        <f t="shared" si="0"/>
        <v>14</v>
      </c>
    </row>
    <row r="14" spans="1:18" ht="13.5" customHeight="1">
      <c r="A14" s="4"/>
      <c r="B14" s="118" t="s">
        <v>36</v>
      </c>
      <c r="C14" s="5" t="s">
        <v>16</v>
      </c>
      <c r="D14" s="5"/>
      <c r="E14" s="119" t="s">
        <v>17</v>
      </c>
      <c r="F14" s="11" t="s">
        <v>110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3.5" customHeight="1">
      <c r="A15" s="4"/>
      <c r="B15" s="118"/>
      <c r="C15" s="119">
        <v>1</v>
      </c>
      <c r="D15" s="5" t="s">
        <v>18</v>
      </c>
      <c r="E15" s="119" t="s">
        <v>17</v>
      </c>
      <c r="F15" s="12" t="s">
        <v>81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3.5" customHeight="1">
      <c r="A16" s="4"/>
      <c r="B16" s="118"/>
      <c r="C16" s="119"/>
      <c r="D16" s="1" t="s">
        <v>19</v>
      </c>
      <c r="E16" s="119" t="s">
        <v>17</v>
      </c>
      <c r="F16" s="5" t="s">
        <v>105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9" ht="55.5" customHeight="1">
      <c r="A17" s="4"/>
      <c r="B17" s="118"/>
      <c r="C17" s="119"/>
      <c r="D17" s="5"/>
      <c r="E17" s="5"/>
      <c r="F17" s="5"/>
      <c r="G17" s="10" t="s">
        <v>79</v>
      </c>
      <c r="H17" s="14" t="s">
        <v>80</v>
      </c>
      <c r="I17" s="10">
        <v>4</v>
      </c>
      <c r="J17" s="10" t="s">
        <v>251</v>
      </c>
      <c r="K17" s="124" t="s">
        <v>22</v>
      </c>
      <c r="L17" s="6" t="s">
        <v>23</v>
      </c>
      <c r="M17" s="4"/>
      <c r="N17" s="4"/>
      <c r="O17" s="18" t="s">
        <v>130</v>
      </c>
      <c r="P17" s="10">
        <v>4</v>
      </c>
      <c r="Q17" s="10" t="s">
        <v>124</v>
      </c>
      <c r="R17" s="106" t="s">
        <v>258</v>
      </c>
    </row>
    <row r="18" spans="1:19" ht="12.75">
      <c r="A18" s="28"/>
      <c r="B18" s="116"/>
      <c r="C18" s="117"/>
      <c r="D18" s="29"/>
      <c r="E18" s="29"/>
      <c r="F18" s="29"/>
      <c r="G18" s="31"/>
      <c r="H18" s="30"/>
      <c r="I18" s="31"/>
      <c r="J18" s="31"/>
      <c r="K18" s="125"/>
      <c r="L18" s="32"/>
      <c r="M18" s="28"/>
      <c r="N18" s="28"/>
      <c r="O18" s="33"/>
      <c r="P18" s="31"/>
      <c r="Q18" s="31"/>
      <c r="R18" s="28"/>
    </row>
    <row r="19" spans="1:19" ht="122.25" customHeight="1">
      <c r="A19" s="28"/>
      <c r="B19" s="116"/>
      <c r="C19" s="117"/>
      <c r="D19" s="29"/>
      <c r="E19" s="29"/>
      <c r="F19" s="29"/>
      <c r="G19" s="13" t="s">
        <v>83</v>
      </c>
      <c r="H19" s="14" t="s">
        <v>82</v>
      </c>
      <c r="I19" s="10">
        <v>13</v>
      </c>
      <c r="J19" s="10" t="s">
        <v>251</v>
      </c>
      <c r="K19" s="124" t="s">
        <v>22</v>
      </c>
      <c r="L19" s="28">
        <v>8</v>
      </c>
      <c r="M19" s="6">
        <v>5</v>
      </c>
      <c r="N19" s="4"/>
      <c r="O19" s="18" t="s">
        <v>130</v>
      </c>
      <c r="P19" s="10">
        <v>13</v>
      </c>
      <c r="Q19" s="10" t="s">
        <v>125</v>
      </c>
      <c r="R19" s="106" t="s">
        <v>259</v>
      </c>
    </row>
    <row r="20" spans="1:19" ht="12.75">
      <c r="A20" s="28"/>
      <c r="B20" s="116"/>
      <c r="C20" s="117"/>
      <c r="D20" s="29"/>
      <c r="E20" s="29"/>
      <c r="F20" s="29"/>
      <c r="G20" s="34"/>
      <c r="H20" s="30"/>
      <c r="I20" s="31"/>
      <c r="J20" s="31"/>
      <c r="K20" s="125"/>
      <c r="L20" s="32"/>
      <c r="M20" s="28"/>
      <c r="N20" s="28"/>
      <c r="O20" s="33"/>
      <c r="P20" s="31"/>
      <c r="Q20" s="31"/>
      <c r="R20" s="28"/>
    </row>
    <row r="21" spans="1:19" ht="57" customHeight="1">
      <c r="A21" s="4"/>
      <c r="B21" s="118"/>
      <c r="C21" s="119"/>
      <c r="D21" s="5"/>
      <c r="E21" s="5"/>
      <c r="F21" s="5"/>
      <c r="G21" s="10" t="s">
        <v>79</v>
      </c>
      <c r="H21" s="14" t="s">
        <v>80</v>
      </c>
      <c r="I21" s="10">
        <v>4</v>
      </c>
      <c r="J21" s="10" t="s">
        <v>251</v>
      </c>
      <c r="K21" s="124" t="s">
        <v>22</v>
      </c>
      <c r="L21" s="6" t="s">
        <v>23</v>
      </c>
      <c r="M21" s="4"/>
      <c r="N21" s="4"/>
      <c r="O21" s="18" t="s">
        <v>123</v>
      </c>
      <c r="P21" s="10">
        <v>32</v>
      </c>
      <c r="Q21" s="10" t="s">
        <v>124</v>
      </c>
      <c r="R21" s="106" t="s">
        <v>258</v>
      </c>
    </row>
    <row r="22" spans="1:19" ht="15" customHeight="1">
      <c r="A22" s="28"/>
      <c r="B22" s="116"/>
      <c r="C22" s="117"/>
      <c r="D22" s="29"/>
      <c r="E22" s="29"/>
      <c r="F22" s="29"/>
      <c r="G22" s="31"/>
      <c r="H22" s="30"/>
      <c r="I22" s="31"/>
      <c r="J22" s="31"/>
      <c r="K22" s="125"/>
      <c r="L22" s="32"/>
      <c r="M22" s="28"/>
      <c r="N22" s="28"/>
      <c r="O22" s="33"/>
      <c r="P22" s="31"/>
      <c r="Q22" s="31"/>
      <c r="R22" s="28"/>
    </row>
    <row r="23" spans="1:19" ht="58.5" customHeight="1">
      <c r="A23" s="28"/>
      <c r="B23" s="116"/>
      <c r="C23" s="117"/>
      <c r="D23" s="29"/>
      <c r="E23" s="29"/>
      <c r="F23" s="29"/>
      <c r="G23" s="10" t="s">
        <v>79</v>
      </c>
      <c r="H23" s="14" t="s">
        <v>80</v>
      </c>
      <c r="I23" s="10">
        <v>4</v>
      </c>
      <c r="J23" s="10" t="s">
        <v>251</v>
      </c>
      <c r="K23" s="124" t="s">
        <v>22</v>
      </c>
      <c r="L23" s="6" t="s">
        <v>23</v>
      </c>
      <c r="M23" s="4"/>
      <c r="N23" s="4"/>
      <c r="O23" s="18" t="s">
        <v>126</v>
      </c>
      <c r="P23" s="10">
        <f>8*4</f>
        <v>32</v>
      </c>
      <c r="Q23" s="10" t="s">
        <v>124</v>
      </c>
      <c r="R23" s="106" t="s">
        <v>258</v>
      </c>
    </row>
    <row r="24" spans="1:19" ht="10.5" customHeight="1">
      <c r="A24" s="28"/>
      <c r="B24" s="116"/>
      <c r="C24" s="117"/>
      <c r="D24" s="29"/>
      <c r="E24" s="29"/>
      <c r="F24" s="29"/>
      <c r="G24" s="31"/>
      <c r="H24" s="30"/>
      <c r="I24" s="31"/>
      <c r="J24" s="31"/>
      <c r="K24" s="125"/>
      <c r="L24" s="32"/>
      <c r="M24" s="28"/>
      <c r="N24" s="28"/>
      <c r="O24" s="33"/>
      <c r="P24" s="31"/>
      <c r="Q24" s="31"/>
      <c r="R24" s="28"/>
    </row>
    <row r="25" spans="1:19" ht="121.5" customHeight="1">
      <c r="A25" s="28"/>
      <c r="B25" s="116"/>
      <c r="C25" s="117"/>
      <c r="D25" s="29"/>
      <c r="E25" s="29"/>
      <c r="F25" s="29"/>
      <c r="G25" s="13" t="s">
        <v>83</v>
      </c>
      <c r="H25" s="14" t="s">
        <v>82</v>
      </c>
      <c r="I25" s="10">
        <v>13</v>
      </c>
      <c r="J25" s="10" t="s">
        <v>251</v>
      </c>
      <c r="K25" s="124" t="s">
        <v>22</v>
      </c>
      <c r="L25" s="28"/>
      <c r="M25" s="6" t="s">
        <v>23</v>
      </c>
      <c r="N25" s="4"/>
      <c r="O25" s="18" t="s">
        <v>123</v>
      </c>
      <c r="P25" s="10">
        <f>8*13</f>
        <v>104</v>
      </c>
      <c r="Q25" s="10" t="s">
        <v>125</v>
      </c>
      <c r="R25" s="106" t="s">
        <v>259</v>
      </c>
    </row>
    <row r="26" spans="1:19" ht="12.75">
      <c r="A26" s="28"/>
      <c r="B26" s="116"/>
      <c r="C26" s="117"/>
      <c r="D26" s="29"/>
      <c r="E26" s="29"/>
      <c r="F26" s="29"/>
      <c r="G26" s="31"/>
      <c r="H26" s="30"/>
      <c r="I26" s="31"/>
      <c r="J26" s="31"/>
      <c r="K26" s="125"/>
      <c r="L26" s="32"/>
      <c r="M26" s="28"/>
      <c r="N26" s="28"/>
      <c r="O26" s="33"/>
      <c r="P26" s="31"/>
      <c r="Q26" s="31"/>
      <c r="R26" s="28"/>
    </row>
    <row r="27" spans="1:19" ht="60.75" customHeight="1">
      <c r="A27" s="4"/>
      <c r="B27" s="118"/>
      <c r="C27" s="119"/>
      <c r="D27" s="5"/>
      <c r="E27" s="5"/>
      <c r="F27" s="5"/>
      <c r="G27" s="10" t="s">
        <v>79</v>
      </c>
      <c r="H27" s="14" t="s">
        <v>80</v>
      </c>
      <c r="I27" s="10">
        <v>4</v>
      </c>
      <c r="J27" s="10" t="s">
        <v>21</v>
      </c>
      <c r="K27" s="124" t="s">
        <v>22</v>
      </c>
      <c r="L27" s="6" t="s">
        <v>23</v>
      </c>
      <c r="M27" s="4"/>
      <c r="N27" s="4"/>
      <c r="O27" s="18" t="s">
        <v>128</v>
      </c>
      <c r="P27" s="10">
        <f>2100+2520+840</f>
        <v>5460</v>
      </c>
      <c r="Q27" s="10" t="s">
        <v>127</v>
      </c>
      <c r="R27" s="106" t="s">
        <v>258</v>
      </c>
    </row>
    <row r="28" spans="1:19" ht="12.75">
      <c r="A28" s="28"/>
      <c r="B28" s="116"/>
      <c r="C28" s="117"/>
      <c r="D28" s="29"/>
      <c r="E28" s="29"/>
      <c r="F28" s="29"/>
      <c r="G28" s="31"/>
      <c r="H28" s="30"/>
      <c r="I28" s="31"/>
      <c r="J28" s="31"/>
      <c r="K28" s="125"/>
      <c r="L28" s="32"/>
      <c r="M28" s="28"/>
      <c r="N28" s="28"/>
      <c r="O28" s="33"/>
      <c r="P28" s="31"/>
      <c r="Q28" s="31"/>
      <c r="R28" s="28"/>
    </row>
    <row r="29" spans="1:19" ht="120.75" customHeight="1">
      <c r="A29" s="28"/>
      <c r="B29" s="116"/>
      <c r="C29" s="117"/>
      <c r="D29" s="29"/>
      <c r="E29" s="29"/>
      <c r="F29" s="29"/>
      <c r="G29" s="13" t="s">
        <v>83</v>
      </c>
      <c r="H29" s="14" t="s">
        <v>82</v>
      </c>
      <c r="I29" s="10">
        <v>13</v>
      </c>
      <c r="J29" s="10" t="s">
        <v>251</v>
      </c>
      <c r="K29" s="124" t="s">
        <v>22</v>
      </c>
      <c r="L29" s="6"/>
      <c r="M29" s="6" t="s">
        <v>23</v>
      </c>
      <c r="N29" s="4"/>
      <c r="O29" s="18" t="s">
        <v>128</v>
      </c>
      <c r="P29" s="10">
        <f>300*13</f>
        <v>3900</v>
      </c>
      <c r="Q29" s="10" t="s">
        <v>127</v>
      </c>
      <c r="R29" s="106" t="s">
        <v>259</v>
      </c>
    </row>
    <row r="30" spans="1:19" ht="12.75">
      <c r="A30" s="28"/>
      <c r="B30" s="116"/>
      <c r="C30" s="117"/>
      <c r="D30" s="29"/>
      <c r="E30" s="29"/>
      <c r="F30" s="29"/>
      <c r="G30" s="31"/>
      <c r="H30" s="30"/>
      <c r="I30" s="31"/>
      <c r="J30" s="31"/>
      <c r="K30" s="125"/>
      <c r="L30" s="32"/>
      <c r="M30" s="28"/>
      <c r="N30" s="28"/>
      <c r="O30" s="33"/>
      <c r="P30" s="31"/>
      <c r="Q30" s="31"/>
      <c r="R30" s="28"/>
    </row>
    <row r="31" spans="1:19" ht="67.5" customHeight="1">
      <c r="A31" s="4"/>
      <c r="B31" s="118"/>
      <c r="C31" s="119"/>
      <c r="D31" s="5"/>
      <c r="E31" s="5"/>
      <c r="F31" s="5"/>
      <c r="G31" s="158" t="s">
        <v>79</v>
      </c>
      <c r="H31" s="159" t="s">
        <v>80</v>
      </c>
      <c r="I31" s="158">
        <v>5</v>
      </c>
      <c r="J31" s="158" t="s">
        <v>251</v>
      </c>
      <c r="K31" s="160" t="s">
        <v>22</v>
      </c>
      <c r="L31" s="161" t="s">
        <v>23</v>
      </c>
      <c r="M31" s="162"/>
      <c r="N31" s="162"/>
      <c r="O31" s="163" t="s">
        <v>129</v>
      </c>
      <c r="P31" s="158">
        <v>5</v>
      </c>
      <c r="Q31" s="158" t="s">
        <v>125</v>
      </c>
      <c r="R31" s="164" t="s">
        <v>298</v>
      </c>
      <c r="S31" s="1" t="s">
        <v>300</v>
      </c>
    </row>
    <row r="32" spans="1:19" ht="14.25" customHeight="1">
      <c r="A32" s="28"/>
      <c r="B32" s="116"/>
      <c r="C32" s="117"/>
      <c r="D32" s="29"/>
      <c r="E32" s="29"/>
      <c r="F32" s="29"/>
      <c r="G32" s="165"/>
      <c r="H32" s="166"/>
      <c r="I32" s="165"/>
      <c r="J32" s="165"/>
      <c r="K32" s="167"/>
      <c r="L32" s="168"/>
      <c r="M32" s="169"/>
      <c r="N32" s="169"/>
      <c r="O32" s="170"/>
      <c r="P32" s="165"/>
      <c r="Q32" s="165"/>
      <c r="R32" s="169"/>
    </row>
    <row r="33" spans="1:18" ht="121.5" customHeight="1">
      <c r="A33" s="4"/>
      <c r="B33" s="118"/>
      <c r="C33" s="119"/>
      <c r="D33" s="5"/>
      <c r="E33" s="5"/>
      <c r="F33" s="5"/>
      <c r="G33" s="171" t="s">
        <v>83</v>
      </c>
      <c r="H33" s="159" t="s">
        <v>82</v>
      </c>
      <c r="I33" s="158">
        <v>13</v>
      </c>
      <c r="J33" s="158" t="s">
        <v>251</v>
      </c>
      <c r="K33" s="160" t="s">
        <v>22</v>
      </c>
      <c r="L33" s="161">
        <v>8</v>
      </c>
      <c r="M33" s="161">
        <v>5</v>
      </c>
      <c r="N33" s="162"/>
      <c r="O33" s="163" t="s">
        <v>129</v>
      </c>
      <c r="P33" s="158">
        <v>13</v>
      </c>
      <c r="Q33" s="158" t="s">
        <v>125</v>
      </c>
      <c r="R33" s="164" t="s">
        <v>299</v>
      </c>
    </row>
    <row r="34" spans="1:18" ht="14.25" customHeight="1">
      <c r="A34" s="28"/>
      <c r="B34" s="116"/>
      <c r="C34" s="117"/>
      <c r="D34" s="29"/>
      <c r="E34" s="29"/>
      <c r="F34" s="29"/>
      <c r="G34" s="34"/>
      <c r="H34" s="30"/>
      <c r="I34" s="31"/>
      <c r="J34" s="31"/>
      <c r="K34" s="125"/>
      <c r="L34" s="32"/>
      <c r="M34" s="28"/>
      <c r="N34" s="28"/>
      <c r="O34" s="33"/>
      <c r="P34" s="31"/>
      <c r="Q34" s="31"/>
      <c r="R34" s="28"/>
    </row>
    <row r="35" spans="1:18" ht="13.5" customHeight="1">
      <c r="A35" s="4"/>
      <c r="B35" s="118"/>
      <c r="C35" s="119">
        <v>2</v>
      </c>
      <c r="D35" s="5" t="s">
        <v>18</v>
      </c>
      <c r="E35" s="119" t="s">
        <v>17</v>
      </c>
      <c r="F35" s="12" t="s">
        <v>84</v>
      </c>
      <c r="G35" s="10" t="s">
        <v>36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3.5" customHeight="1">
      <c r="A36" s="4"/>
      <c r="B36" s="118"/>
      <c r="C36" s="119"/>
      <c r="D36" s="1" t="s">
        <v>24</v>
      </c>
      <c r="E36" s="119" t="s">
        <v>17</v>
      </c>
      <c r="F36" s="11" t="s">
        <v>106</v>
      </c>
      <c r="G36" s="1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4.75" customHeight="1">
      <c r="A37" s="4"/>
      <c r="B37" s="118"/>
      <c r="C37" s="119"/>
      <c r="D37" s="5"/>
      <c r="E37" s="5"/>
      <c r="F37" s="5"/>
      <c r="G37" s="16" t="s">
        <v>85</v>
      </c>
      <c r="H37" s="175" t="s">
        <v>86</v>
      </c>
      <c r="I37" s="27">
        <v>15</v>
      </c>
      <c r="J37" s="27" t="s">
        <v>21</v>
      </c>
      <c r="K37" s="176" t="s">
        <v>22</v>
      </c>
      <c r="L37" s="177" t="s">
        <v>23</v>
      </c>
      <c r="M37" s="178"/>
      <c r="N37" s="178"/>
      <c r="O37" s="178" t="s">
        <v>98</v>
      </c>
      <c r="P37" s="27">
        <v>8</v>
      </c>
      <c r="Q37" s="27" t="s">
        <v>21</v>
      </c>
      <c r="R37" s="4"/>
    </row>
    <row r="38" spans="1:18" ht="25.5">
      <c r="A38" s="4"/>
      <c r="B38" s="118"/>
      <c r="C38" s="119"/>
      <c r="D38" s="5"/>
      <c r="E38" s="5"/>
      <c r="F38" s="5"/>
      <c r="G38" s="17" t="s">
        <v>94</v>
      </c>
      <c r="H38" s="15" t="s">
        <v>95</v>
      </c>
      <c r="I38" s="27">
        <v>11</v>
      </c>
      <c r="J38" s="27" t="s">
        <v>21</v>
      </c>
      <c r="K38" s="176" t="s">
        <v>22</v>
      </c>
      <c r="L38" s="177" t="s">
        <v>23</v>
      </c>
      <c r="M38" s="178"/>
      <c r="N38" s="178"/>
      <c r="O38" s="179" t="s">
        <v>99</v>
      </c>
      <c r="P38" s="27">
        <v>11</v>
      </c>
      <c r="Q38" s="27" t="s">
        <v>21</v>
      </c>
      <c r="R38" s="4"/>
    </row>
    <row r="39" spans="1:18" ht="27.75" customHeight="1">
      <c r="A39" s="4"/>
      <c r="B39" s="118"/>
      <c r="C39" s="119"/>
      <c r="D39" s="5"/>
      <c r="E39" s="5"/>
      <c r="F39" s="7"/>
      <c r="G39" s="16" t="s">
        <v>20</v>
      </c>
      <c r="H39" s="178" t="s">
        <v>87</v>
      </c>
      <c r="I39" s="27">
        <v>13</v>
      </c>
      <c r="J39" s="27" t="s">
        <v>21</v>
      </c>
      <c r="K39" s="176" t="s">
        <v>22</v>
      </c>
      <c r="L39" s="177" t="s">
        <v>23</v>
      </c>
      <c r="M39" s="178"/>
      <c r="N39" s="178"/>
      <c r="O39" s="178" t="s">
        <v>100</v>
      </c>
      <c r="P39" s="27">
        <v>8</v>
      </c>
      <c r="Q39" s="27" t="s">
        <v>21</v>
      </c>
      <c r="R39" s="4"/>
    </row>
    <row r="40" spans="1:18" ht="25.5" customHeight="1">
      <c r="A40" s="4"/>
      <c r="B40" s="118"/>
      <c r="C40" s="119"/>
      <c r="D40" s="5"/>
      <c r="E40" s="5"/>
      <c r="F40" s="7"/>
      <c r="G40" s="17" t="s">
        <v>88</v>
      </c>
      <c r="H40" s="178" t="s">
        <v>89</v>
      </c>
      <c r="I40" s="27">
        <v>9</v>
      </c>
      <c r="J40" s="27" t="s">
        <v>21</v>
      </c>
      <c r="K40" s="176" t="s">
        <v>22</v>
      </c>
      <c r="L40" s="177" t="s">
        <v>23</v>
      </c>
      <c r="M40" s="178"/>
      <c r="N40" s="178"/>
      <c r="O40" s="178" t="s">
        <v>101</v>
      </c>
      <c r="P40" s="27">
        <v>7</v>
      </c>
      <c r="Q40" s="27" t="s">
        <v>21</v>
      </c>
      <c r="R40" s="4"/>
    </row>
    <row r="41" spans="1:18" ht="23.25" customHeight="1">
      <c r="A41" s="4"/>
      <c r="B41" s="118"/>
      <c r="C41" s="119"/>
      <c r="D41" s="5"/>
      <c r="E41" s="5"/>
      <c r="F41" s="7"/>
      <c r="G41" s="16" t="s">
        <v>90</v>
      </c>
      <c r="H41" s="15" t="s">
        <v>91</v>
      </c>
      <c r="I41" s="27">
        <v>4</v>
      </c>
      <c r="J41" s="27" t="s">
        <v>21</v>
      </c>
      <c r="K41" s="176" t="s">
        <v>22</v>
      </c>
      <c r="L41" s="177" t="s">
        <v>23</v>
      </c>
      <c r="M41" s="178"/>
      <c r="N41" s="178"/>
      <c r="O41" s="178" t="s">
        <v>102</v>
      </c>
      <c r="P41" s="27">
        <v>4</v>
      </c>
      <c r="Q41" s="27" t="s">
        <v>21</v>
      </c>
      <c r="R41" s="4"/>
    </row>
    <row r="42" spans="1:18" ht="23.25" customHeight="1">
      <c r="A42" s="4"/>
      <c r="B42" s="118"/>
      <c r="C42" s="119"/>
      <c r="D42" s="5"/>
      <c r="E42" s="5"/>
      <c r="F42" s="7"/>
      <c r="G42" s="16" t="s">
        <v>92</v>
      </c>
      <c r="H42" s="178" t="s">
        <v>93</v>
      </c>
      <c r="I42" s="27">
        <f>15+4</f>
        <v>19</v>
      </c>
      <c r="J42" s="27" t="s">
        <v>21</v>
      </c>
      <c r="K42" s="176" t="s">
        <v>22</v>
      </c>
      <c r="L42" s="177" t="s">
        <v>23</v>
      </c>
      <c r="M42" s="178"/>
      <c r="N42" s="178"/>
      <c r="O42" s="178" t="s">
        <v>103</v>
      </c>
      <c r="P42" s="27">
        <v>10</v>
      </c>
      <c r="Q42" s="27" t="s">
        <v>21</v>
      </c>
      <c r="R42" s="4"/>
    </row>
    <row r="43" spans="1:18" ht="13.5" customHeight="1">
      <c r="A43" s="4"/>
      <c r="B43" s="118"/>
      <c r="C43" s="5"/>
      <c r="D43" s="5"/>
      <c r="E43" s="5"/>
      <c r="F43" s="5"/>
      <c r="G43" s="16"/>
      <c r="H43" s="15"/>
      <c r="I43" s="10"/>
      <c r="J43" s="10"/>
      <c r="K43" s="124"/>
      <c r="L43" s="6"/>
      <c r="M43" s="4"/>
      <c r="N43" s="4"/>
      <c r="O43" s="18"/>
      <c r="P43" s="10"/>
      <c r="Q43" s="10" t="s">
        <v>36</v>
      </c>
      <c r="R43" s="4"/>
    </row>
    <row r="44" spans="1:18" ht="13.5" customHeight="1">
      <c r="A44" s="4"/>
      <c r="B44" s="118" t="s">
        <v>36</v>
      </c>
      <c r="C44" s="5" t="s">
        <v>36</v>
      </c>
      <c r="D44" s="5"/>
      <c r="E44" s="5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3.5" customHeight="1">
      <c r="A45" s="8"/>
      <c r="B45" s="1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13.5" customHeight="1">
      <c r="O46" s="239" t="s">
        <v>307</v>
      </c>
      <c r="P46" s="239"/>
      <c r="Q46" s="239"/>
    </row>
    <row r="47" spans="1:18" ht="13.5" customHeight="1">
      <c r="O47" s="120"/>
      <c r="P47" s="120"/>
      <c r="Q47" s="120"/>
    </row>
    <row r="48" spans="1:18" ht="13.5" customHeight="1">
      <c r="O48" s="239" t="s">
        <v>25</v>
      </c>
      <c r="P48" s="239"/>
      <c r="Q48" s="239"/>
    </row>
    <row r="49" spans="2:17" ht="13.5" customHeight="1">
      <c r="K49" s="1" t="s">
        <v>36</v>
      </c>
      <c r="O49" s="239" t="s">
        <v>104</v>
      </c>
      <c r="P49" s="239"/>
      <c r="Q49" s="239"/>
    </row>
    <row r="50" spans="2:17" ht="13.5" customHeight="1">
      <c r="O50" s="120"/>
      <c r="P50" s="120"/>
      <c r="Q50" s="120"/>
    </row>
    <row r="51" spans="2:17" ht="7.5" customHeight="1">
      <c r="O51" s="120"/>
      <c r="P51" s="120"/>
      <c r="Q51" s="120"/>
    </row>
    <row r="52" spans="2:17" ht="13.5" customHeight="1">
      <c r="O52" s="120"/>
      <c r="P52" s="120"/>
      <c r="Q52" s="120"/>
    </row>
    <row r="53" spans="2:17" ht="13.5" customHeight="1">
      <c r="O53" s="2"/>
      <c r="P53" s="2"/>
      <c r="Q53" s="2"/>
    </row>
    <row r="54" spans="2:17" ht="13.5" customHeight="1">
      <c r="O54" s="239" t="s">
        <v>96</v>
      </c>
      <c r="P54" s="239"/>
      <c r="Q54" s="239"/>
    </row>
    <row r="55" spans="2:17" ht="13.5" customHeight="1">
      <c r="O55" s="239" t="s">
        <v>247</v>
      </c>
      <c r="P55" s="239"/>
      <c r="Q55" s="239"/>
    </row>
    <row r="56" spans="2:17" ht="13.5" customHeight="1">
      <c r="O56" s="239" t="s">
        <v>97</v>
      </c>
      <c r="P56" s="239"/>
      <c r="Q56" s="239"/>
    </row>
    <row r="57" spans="2:17" ht="13.5" customHeight="1">
      <c r="B57" s="1" t="s">
        <v>31</v>
      </c>
    </row>
    <row r="58" spans="2:17" ht="13.5" customHeight="1">
      <c r="B58" s="9" t="s">
        <v>32</v>
      </c>
      <c r="C58" s="1" t="s">
        <v>33</v>
      </c>
    </row>
    <row r="59" spans="2:17" ht="13.5" customHeight="1">
      <c r="B59" s="9" t="s">
        <v>34</v>
      </c>
      <c r="C59" s="1" t="s">
        <v>35</v>
      </c>
      <c r="H59" s="1" t="s">
        <v>36</v>
      </c>
    </row>
    <row r="60" spans="2:17" ht="13.5" customHeight="1">
      <c r="B60" s="9" t="s">
        <v>37</v>
      </c>
      <c r="C60" s="1" t="s">
        <v>38</v>
      </c>
    </row>
    <row r="61" spans="2:17" ht="13.5" customHeight="1">
      <c r="B61" s="9" t="s">
        <v>39</v>
      </c>
      <c r="C61" s="1" t="s">
        <v>40</v>
      </c>
    </row>
    <row r="62" spans="2:17" ht="13.5" customHeight="1">
      <c r="B62" s="9" t="s">
        <v>41</v>
      </c>
      <c r="C62" s="1" t="s">
        <v>42</v>
      </c>
    </row>
    <row r="63" spans="2:17" ht="13.5" customHeight="1">
      <c r="B63" s="9" t="s">
        <v>43</v>
      </c>
      <c r="C63" s="1" t="s">
        <v>44</v>
      </c>
    </row>
    <row r="64" spans="2:17" ht="13.5" customHeight="1">
      <c r="B64" s="9" t="s">
        <v>45</v>
      </c>
      <c r="C64" s="1" t="s">
        <v>46</v>
      </c>
    </row>
    <row r="65" spans="2:3" ht="13.5" customHeight="1">
      <c r="B65" s="9" t="s">
        <v>47</v>
      </c>
      <c r="C65" s="1" t="s">
        <v>48</v>
      </c>
    </row>
    <row r="66" spans="2:3" ht="13.5" customHeight="1">
      <c r="B66" s="9" t="s">
        <v>49</v>
      </c>
      <c r="C66" s="1" t="s">
        <v>50</v>
      </c>
    </row>
    <row r="67" spans="2:3" ht="13.5" customHeight="1">
      <c r="B67" s="9" t="s">
        <v>51</v>
      </c>
      <c r="C67" s="1" t="s">
        <v>52</v>
      </c>
    </row>
    <row r="68" spans="2:3" ht="13.5" customHeight="1">
      <c r="B68" s="9" t="s">
        <v>53</v>
      </c>
      <c r="C68" s="1" t="s">
        <v>54</v>
      </c>
    </row>
    <row r="69" spans="2:3" ht="13.5" customHeight="1">
      <c r="B69" s="9" t="s">
        <v>55</v>
      </c>
      <c r="C69" s="1" t="s">
        <v>56</v>
      </c>
    </row>
    <row r="70" spans="2:3" ht="13.5" customHeight="1">
      <c r="B70" s="9" t="s">
        <v>57</v>
      </c>
      <c r="C70" s="1" t="s">
        <v>58</v>
      </c>
    </row>
    <row r="71" spans="2:3" ht="13.5" customHeight="1">
      <c r="B71" s="9" t="s">
        <v>59</v>
      </c>
      <c r="C71" s="1" t="s">
        <v>60</v>
      </c>
    </row>
  </sheetData>
  <mergeCells count="26">
    <mergeCell ref="O49:Q49"/>
    <mergeCell ref="O54:Q54"/>
    <mergeCell ref="O55:Q55"/>
    <mergeCell ref="O56:Q56"/>
    <mergeCell ref="O11:O12"/>
    <mergeCell ref="P11:P12"/>
    <mergeCell ref="Q11:Q12"/>
    <mergeCell ref="B13:F13"/>
    <mergeCell ref="O46:Q46"/>
    <mergeCell ref="O48:Q48"/>
    <mergeCell ref="G11:G12"/>
    <mergeCell ref="H11:H12"/>
    <mergeCell ref="I11:I12"/>
    <mergeCell ref="J11:J12"/>
    <mergeCell ref="K11:K12"/>
    <mergeCell ref="L11:N11"/>
    <mergeCell ref="A2:R2"/>
    <mergeCell ref="A3:R3"/>
    <mergeCell ref="A4:R4"/>
    <mergeCell ref="A5:R5"/>
    <mergeCell ref="K6:L7"/>
    <mergeCell ref="A10:A12"/>
    <mergeCell ref="B10:F12"/>
    <mergeCell ref="G10:N10"/>
    <mergeCell ref="O10:Q10"/>
    <mergeCell ref="R10:R12"/>
  </mergeCells>
  <pageMargins left="0.51" right="0.15748031496063" top="0.55000000000000004" bottom="0.57999999999999996" header="0.44" footer="0.31"/>
  <pageSetup paperSize="5" scale="69" orientation="landscape" r:id="rId1"/>
  <rowBreaks count="1" manualBreakCount="1">
    <brk id="2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6"/>
  <sheetViews>
    <sheetView view="pageBreakPreview" zoomScale="80" zoomScaleSheetLayoutView="80" workbookViewId="0">
      <selection activeCell="F27" sqref="F27"/>
    </sheetView>
  </sheetViews>
  <sheetFormatPr defaultColWidth="9.140625" defaultRowHeight="13.5" customHeight="1"/>
  <cols>
    <col min="1" max="1" width="4.7109375" style="1" customWidth="1"/>
    <col min="2" max="3" width="3.85546875" style="1" customWidth="1"/>
    <col min="4" max="4" width="12.28515625" style="1" customWidth="1"/>
    <col min="5" max="5" width="3.85546875" style="1" customWidth="1"/>
    <col min="6" max="6" width="41.28515625" style="1" customWidth="1"/>
    <col min="7" max="7" width="15" style="1" bestFit="1" customWidth="1"/>
    <col min="8" max="8" width="24.5703125" style="1" customWidth="1"/>
    <col min="9" max="9" width="8" style="1" bestFit="1" customWidth="1"/>
    <col min="10" max="10" width="7.7109375" style="1" bestFit="1" customWidth="1"/>
    <col min="11" max="11" width="8" style="1" bestFit="1" customWidth="1"/>
    <col min="12" max="12" width="7.7109375" style="1" bestFit="1" customWidth="1"/>
    <col min="13" max="13" width="15" style="1" bestFit="1" customWidth="1"/>
    <col min="14" max="14" width="22.7109375" style="1" customWidth="1"/>
    <col min="15" max="15" width="8.28515625" style="1" customWidth="1"/>
    <col min="16" max="16" width="7.7109375" style="1" bestFit="1" customWidth="1"/>
    <col min="17" max="17" width="8" style="1" bestFit="1" customWidth="1"/>
    <col min="18" max="18" width="7.7109375" style="1" bestFit="1" customWidth="1"/>
    <col min="19" max="19" width="6.85546875" style="1" customWidth="1"/>
    <col min="20" max="16384" width="9.140625" style="1"/>
  </cols>
  <sheetData>
    <row r="1" spans="1:19" ht="13.5" customHeight="1">
      <c r="A1" s="1" t="s">
        <v>312</v>
      </c>
    </row>
    <row r="2" spans="1:19" ht="13.5" customHeight="1">
      <c r="A2" s="233" t="s">
        <v>26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</row>
    <row r="3" spans="1:19" ht="13.5" customHeight="1">
      <c r="A3" s="233" t="s">
        <v>61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19" s="2" customFormat="1" ht="13.5" customHeight="1">
      <c r="A4" s="234" t="s">
        <v>133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</row>
    <row r="5" spans="1:19" s="2" customFormat="1" ht="13.5" customHeight="1">
      <c r="A5" s="234" t="s">
        <v>305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</row>
    <row r="6" spans="1:19" s="2" customFormat="1" ht="13.5" customHeight="1"/>
    <row r="7" spans="1:19" s="2" customFormat="1" ht="13.5" customHeight="1">
      <c r="A7" s="3" t="s">
        <v>1</v>
      </c>
      <c r="B7" s="3"/>
      <c r="C7" s="3"/>
      <c r="D7" s="3"/>
      <c r="E7" s="20" t="s">
        <v>17</v>
      </c>
      <c r="F7" s="3" t="s">
        <v>108</v>
      </c>
    </row>
    <row r="8" spans="1:19" s="3" customFormat="1" ht="13.5" customHeight="1">
      <c r="A8" s="3" t="s">
        <v>2</v>
      </c>
      <c r="E8" s="20" t="s">
        <v>17</v>
      </c>
      <c r="F8" s="3" t="s">
        <v>109</v>
      </c>
      <c r="G8" s="3" t="s">
        <v>36</v>
      </c>
    </row>
    <row r="10" spans="1:19" s="122" customFormat="1" ht="37.5" customHeight="1">
      <c r="A10" s="218" t="s">
        <v>3</v>
      </c>
      <c r="B10" s="221" t="s">
        <v>4</v>
      </c>
      <c r="C10" s="222"/>
      <c r="D10" s="222"/>
      <c r="E10" s="222"/>
      <c r="F10" s="222"/>
      <c r="G10" s="240" t="s">
        <v>62</v>
      </c>
      <c r="H10" s="241"/>
      <c r="I10" s="241"/>
      <c r="J10" s="240"/>
      <c r="K10" s="240" t="s">
        <v>63</v>
      </c>
      <c r="L10" s="240"/>
      <c r="M10" s="240" t="s">
        <v>64</v>
      </c>
      <c r="N10" s="240"/>
      <c r="O10" s="240"/>
      <c r="P10" s="240"/>
      <c r="Q10" s="240" t="s">
        <v>65</v>
      </c>
      <c r="R10" s="240"/>
      <c r="S10" s="218" t="s">
        <v>6</v>
      </c>
    </row>
    <row r="11" spans="1:19" s="122" customFormat="1" ht="37.5" customHeight="1">
      <c r="A11" s="220"/>
      <c r="B11" s="227"/>
      <c r="C11" s="228"/>
      <c r="D11" s="228"/>
      <c r="E11" s="228"/>
      <c r="F11" s="228"/>
      <c r="G11" s="124" t="s">
        <v>7</v>
      </c>
      <c r="H11" s="124" t="s">
        <v>8</v>
      </c>
      <c r="I11" s="124" t="s">
        <v>29</v>
      </c>
      <c r="J11" s="124" t="s">
        <v>9</v>
      </c>
      <c r="K11" s="124" t="s">
        <v>12</v>
      </c>
      <c r="L11" s="124" t="s">
        <v>9</v>
      </c>
      <c r="M11" s="124" t="s">
        <v>7</v>
      </c>
      <c r="N11" s="124" t="s">
        <v>8</v>
      </c>
      <c r="O11" s="124" t="s">
        <v>29</v>
      </c>
      <c r="P11" s="124" t="s">
        <v>9</v>
      </c>
      <c r="Q11" s="124" t="s">
        <v>12</v>
      </c>
      <c r="R11" s="124" t="s">
        <v>9</v>
      </c>
      <c r="S11" s="220"/>
    </row>
    <row r="12" spans="1:19" s="122" customFormat="1" ht="12.75">
      <c r="A12" s="10">
        <v>1</v>
      </c>
      <c r="B12" s="236">
        <f>A12+1</f>
        <v>2</v>
      </c>
      <c r="C12" s="237"/>
      <c r="D12" s="237"/>
      <c r="E12" s="237"/>
      <c r="F12" s="237"/>
      <c r="G12" s="10">
        <f>B12+1</f>
        <v>3</v>
      </c>
      <c r="H12" s="10">
        <f>G12+1</f>
        <v>4</v>
      </c>
      <c r="I12" s="10">
        <f>H12+1</f>
        <v>5</v>
      </c>
      <c r="J12" s="10">
        <f>I12+1</f>
        <v>6</v>
      </c>
      <c r="K12" s="10">
        <f t="shared" ref="K12:S12" si="0">J12+1</f>
        <v>7</v>
      </c>
      <c r="L12" s="10">
        <f t="shared" si="0"/>
        <v>8</v>
      </c>
      <c r="M12" s="10">
        <f t="shared" si="0"/>
        <v>9</v>
      </c>
      <c r="N12" s="10">
        <f t="shared" si="0"/>
        <v>10</v>
      </c>
      <c r="O12" s="10">
        <f t="shared" si="0"/>
        <v>11</v>
      </c>
      <c r="P12" s="10">
        <f t="shared" si="0"/>
        <v>12</v>
      </c>
      <c r="Q12" s="13">
        <v>13</v>
      </c>
      <c r="R12" s="10">
        <v>14</v>
      </c>
      <c r="S12" s="10">
        <f t="shared" si="0"/>
        <v>15</v>
      </c>
    </row>
    <row r="13" spans="1:19" s="122" customFormat="1" ht="12.75">
      <c r="A13" s="10"/>
      <c r="B13" s="118"/>
      <c r="C13" s="119"/>
      <c r="D13" s="119"/>
      <c r="E13" s="119"/>
      <c r="F13" s="11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3"/>
      <c r="R13" s="10"/>
      <c r="S13" s="10"/>
    </row>
    <row r="14" spans="1:19" s="122" customFormat="1" ht="12.75">
      <c r="A14" s="31"/>
      <c r="B14" s="116"/>
      <c r="C14" s="5" t="s">
        <v>16</v>
      </c>
      <c r="D14" s="5"/>
      <c r="E14" s="119" t="s">
        <v>17</v>
      </c>
      <c r="F14" s="11" t="s">
        <v>111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3"/>
      <c r="R14" s="10"/>
      <c r="S14" s="10"/>
    </row>
    <row r="15" spans="1:19" s="122" customFormat="1" ht="12.75">
      <c r="A15" s="31"/>
      <c r="B15" s="116"/>
      <c r="C15" s="119">
        <v>1</v>
      </c>
      <c r="D15" s="5" t="s">
        <v>18</v>
      </c>
      <c r="E15" s="119" t="s">
        <v>17</v>
      </c>
      <c r="F15" s="12" t="s">
        <v>248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3"/>
      <c r="R15" s="10"/>
      <c r="S15" s="10"/>
    </row>
    <row r="16" spans="1:19" s="122" customFormat="1" ht="20.100000000000001" customHeight="1">
      <c r="A16" s="31"/>
      <c r="B16" s="116"/>
      <c r="C16" s="119"/>
      <c r="D16" s="1" t="s">
        <v>19</v>
      </c>
      <c r="E16" s="119" t="s">
        <v>17</v>
      </c>
      <c r="F16" s="5" t="s">
        <v>249</v>
      </c>
      <c r="G16" s="215" t="s">
        <v>170</v>
      </c>
      <c r="H16" s="90" t="s">
        <v>169</v>
      </c>
      <c r="I16" s="31">
        <v>3</v>
      </c>
      <c r="J16" s="10" t="s">
        <v>250</v>
      </c>
      <c r="K16" s="10">
        <v>3</v>
      </c>
      <c r="L16" s="10" t="s">
        <v>250</v>
      </c>
      <c r="M16" s="49" t="s">
        <v>170</v>
      </c>
      <c r="N16" s="139" t="s">
        <v>169</v>
      </c>
      <c r="O16" s="31">
        <v>0</v>
      </c>
      <c r="P16" s="10" t="s">
        <v>251</v>
      </c>
      <c r="Q16" s="101">
        <f>K16-O16</f>
        <v>3</v>
      </c>
      <c r="R16" s="10" t="s">
        <v>251</v>
      </c>
      <c r="S16" s="28"/>
    </row>
    <row r="17" spans="1:19" s="122" customFormat="1" ht="20.100000000000001" customHeight="1">
      <c r="A17" s="31"/>
      <c r="B17" s="116"/>
      <c r="C17" s="119"/>
      <c r="D17" s="119"/>
      <c r="E17" s="119"/>
      <c r="F17" s="119"/>
      <c r="G17" s="17" t="s">
        <v>88</v>
      </c>
      <c r="H17" s="91" t="s">
        <v>89</v>
      </c>
      <c r="I17" s="10">
        <v>2</v>
      </c>
      <c r="J17" s="10" t="s">
        <v>251</v>
      </c>
      <c r="K17" s="10">
        <v>2</v>
      </c>
      <c r="L17" s="10" t="s">
        <v>251</v>
      </c>
      <c r="M17" s="17" t="s">
        <v>88</v>
      </c>
      <c r="N17" s="91" t="s">
        <v>89</v>
      </c>
      <c r="O17" s="10">
        <v>0</v>
      </c>
      <c r="P17" s="10" t="s">
        <v>251</v>
      </c>
      <c r="Q17" s="10">
        <v>2</v>
      </c>
      <c r="R17" s="10" t="s">
        <v>251</v>
      </c>
      <c r="S17" s="4"/>
    </row>
    <row r="18" spans="1:19" s="122" customFormat="1" ht="20.100000000000001" customHeight="1">
      <c r="A18" s="31"/>
      <c r="B18" s="116"/>
      <c r="C18" s="119"/>
      <c r="D18" s="119"/>
      <c r="E18" s="119"/>
      <c r="F18" s="119"/>
      <c r="G18" s="16" t="s">
        <v>20</v>
      </c>
      <c r="H18" s="91" t="s">
        <v>306</v>
      </c>
      <c r="I18" s="10">
        <v>2</v>
      </c>
      <c r="J18" s="10" t="s">
        <v>251</v>
      </c>
      <c r="K18" s="10">
        <v>2</v>
      </c>
      <c r="L18" s="10" t="s">
        <v>251</v>
      </c>
      <c r="M18" s="16" t="s">
        <v>20</v>
      </c>
      <c r="N18" s="91" t="s">
        <v>306</v>
      </c>
      <c r="O18" s="10">
        <v>0</v>
      </c>
      <c r="P18" s="10" t="s">
        <v>251</v>
      </c>
      <c r="Q18" s="10">
        <v>2</v>
      </c>
      <c r="R18" s="10" t="s">
        <v>251</v>
      </c>
      <c r="S18" s="4"/>
    </row>
    <row r="19" spans="1:19" s="201" customFormat="1" ht="20.100000000000001" customHeight="1">
      <c r="A19" s="31"/>
      <c r="B19" s="202"/>
      <c r="C19" s="203"/>
      <c r="D19" s="203"/>
      <c r="E19" s="203"/>
      <c r="F19" s="203"/>
      <c r="G19" s="16" t="s">
        <v>92</v>
      </c>
      <c r="H19" s="204" t="s">
        <v>93</v>
      </c>
      <c r="I19" s="31">
        <v>3</v>
      </c>
      <c r="J19" s="31" t="s">
        <v>251</v>
      </c>
      <c r="K19" s="31">
        <v>3</v>
      </c>
      <c r="L19" s="31" t="s">
        <v>251</v>
      </c>
      <c r="M19" s="16" t="s">
        <v>92</v>
      </c>
      <c r="N19" s="204" t="s">
        <v>93</v>
      </c>
      <c r="O19" s="31">
        <v>0</v>
      </c>
      <c r="P19" s="31" t="s">
        <v>251</v>
      </c>
      <c r="Q19" s="31">
        <v>3</v>
      </c>
      <c r="R19" s="31" t="s">
        <v>251</v>
      </c>
      <c r="S19" s="28"/>
    </row>
    <row r="20" spans="1:19" s="201" customFormat="1" ht="20.100000000000001" customHeight="1">
      <c r="A20" s="31"/>
      <c r="B20" s="202"/>
      <c r="C20" s="203"/>
      <c r="D20" s="203"/>
      <c r="E20" s="203"/>
      <c r="F20" s="203"/>
      <c r="G20" s="34"/>
      <c r="H20" s="204"/>
      <c r="I20" s="31"/>
      <c r="J20" s="31"/>
      <c r="K20" s="31"/>
      <c r="L20" s="31"/>
      <c r="M20" s="34"/>
      <c r="N20" s="205"/>
      <c r="O20" s="31"/>
      <c r="P20" s="31"/>
      <c r="Q20" s="31"/>
      <c r="R20" s="31"/>
      <c r="S20" s="28"/>
    </row>
    <row r="21" spans="1:19" s="201" customFormat="1" ht="20.100000000000001" customHeight="1">
      <c r="A21" s="31"/>
      <c r="B21" s="202"/>
      <c r="C21" s="203"/>
      <c r="D21" s="203"/>
      <c r="E21" s="203"/>
      <c r="F21" s="203"/>
      <c r="G21" s="216" t="s">
        <v>79</v>
      </c>
      <c r="H21" s="14" t="s">
        <v>80</v>
      </c>
      <c r="I21" s="31">
        <v>1</v>
      </c>
      <c r="J21" s="31" t="s">
        <v>251</v>
      </c>
      <c r="K21" s="31">
        <v>1</v>
      </c>
      <c r="L21" s="31" t="s">
        <v>251</v>
      </c>
      <c r="M21" s="10" t="s">
        <v>79</v>
      </c>
      <c r="N21" s="14" t="s">
        <v>80</v>
      </c>
      <c r="O21" s="31">
        <v>0</v>
      </c>
      <c r="P21" s="31" t="s">
        <v>251</v>
      </c>
      <c r="Q21" s="31">
        <v>1</v>
      </c>
      <c r="R21" s="31" t="s">
        <v>251</v>
      </c>
      <c r="S21" s="28"/>
    </row>
    <row r="22" spans="1:19" s="201" customFormat="1" ht="20.100000000000001" customHeight="1">
      <c r="A22" s="31"/>
      <c r="B22" s="202"/>
      <c r="C22" s="203"/>
      <c r="D22" s="203"/>
      <c r="E22" s="203"/>
      <c r="F22" s="203"/>
      <c r="G22" s="34"/>
      <c r="H22" s="204"/>
      <c r="I22" s="31"/>
      <c r="J22" s="31"/>
      <c r="K22" s="31"/>
      <c r="L22" s="31"/>
      <c r="M22" s="34"/>
      <c r="N22" s="205"/>
      <c r="O22" s="31"/>
      <c r="P22" s="31"/>
      <c r="Q22" s="105"/>
      <c r="R22" s="31"/>
      <c r="S22" s="28"/>
    </row>
    <row r="23" spans="1:19" s="201" customFormat="1" ht="20.100000000000001" customHeight="1">
      <c r="A23" s="31"/>
      <c r="B23" s="202"/>
      <c r="C23" s="203"/>
      <c r="D23" s="203"/>
      <c r="E23" s="203"/>
      <c r="F23" s="203"/>
      <c r="G23" s="34"/>
      <c r="H23" s="204"/>
      <c r="I23" s="31"/>
      <c r="J23" s="31"/>
      <c r="K23" s="31"/>
      <c r="L23" s="31"/>
      <c r="M23" s="34"/>
      <c r="N23" s="205"/>
      <c r="O23" s="31"/>
      <c r="P23" s="31"/>
      <c r="Q23" s="105"/>
      <c r="R23" s="31"/>
      <c r="S23" s="28"/>
    </row>
    <row r="24" spans="1:19" s="201" customFormat="1" ht="20.100000000000001" customHeight="1">
      <c r="A24" s="31"/>
      <c r="B24" s="202"/>
      <c r="C24" s="203"/>
      <c r="D24" s="203"/>
      <c r="E24" s="203"/>
      <c r="F24" s="203"/>
      <c r="G24" s="34"/>
      <c r="H24" s="204"/>
      <c r="I24" s="31"/>
      <c r="J24" s="31"/>
      <c r="K24" s="31"/>
      <c r="L24" s="31"/>
      <c r="M24" s="34"/>
      <c r="N24" s="205"/>
      <c r="O24" s="31"/>
      <c r="P24" s="31"/>
      <c r="Q24" s="105"/>
      <c r="R24" s="31"/>
      <c r="S24" s="28"/>
    </row>
    <row r="25" spans="1:19" s="201" customFormat="1" ht="20.100000000000001" customHeight="1">
      <c r="A25" s="31"/>
      <c r="B25" s="202"/>
      <c r="C25" s="203"/>
      <c r="D25" s="203"/>
      <c r="E25" s="203"/>
      <c r="F25" s="203"/>
      <c r="G25" s="34"/>
      <c r="H25" s="204"/>
      <c r="I25" s="31"/>
      <c r="J25" s="31"/>
      <c r="K25" s="31"/>
      <c r="L25" s="31"/>
      <c r="M25" s="34"/>
      <c r="N25" s="205"/>
      <c r="O25" s="31"/>
      <c r="P25" s="31"/>
      <c r="Q25" s="105"/>
      <c r="R25" s="31"/>
      <c r="S25" s="28"/>
    </row>
    <row r="26" spans="1:19" s="201" customFormat="1" ht="20.100000000000001" customHeight="1">
      <c r="A26" s="31"/>
      <c r="B26" s="202"/>
      <c r="C26" s="203"/>
      <c r="D26" s="203"/>
      <c r="E26" s="203"/>
      <c r="F26" s="203"/>
      <c r="G26" s="34"/>
      <c r="H26" s="204"/>
      <c r="I26" s="31"/>
      <c r="J26" s="31"/>
      <c r="K26" s="31"/>
      <c r="L26" s="31"/>
      <c r="M26" s="34"/>
      <c r="N26" s="205"/>
      <c r="O26" s="31"/>
      <c r="P26" s="31"/>
      <c r="Q26" s="105"/>
      <c r="R26" s="31"/>
      <c r="S26" s="28"/>
    </row>
    <row r="27" spans="1:19" s="201" customFormat="1" ht="20.100000000000001" customHeight="1">
      <c r="A27" s="31"/>
      <c r="B27" s="202"/>
      <c r="C27" s="203"/>
      <c r="D27" s="203"/>
      <c r="E27" s="203"/>
      <c r="F27" s="203"/>
      <c r="G27" s="34"/>
      <c r="H27" s="204"/>
      <c r="I27" s="31"/>
      <c r="J27" s="31"/>
      <c r="K27" s="31"/>
      <c r="L27" s="31"/>
      <c r="M27" s="34"/>
      <c r="N27" s="205"/>
      <c r="O27" s="31"/>
      <c r="P27" s="31"/>
      <c r="Q27" s="105"/>
      <c r="R27" s="31"/>
      <c r="S27" s="28"/>
    </row>
    <row r="28" spans="1:19" s="201" customFormat="1" ht="20.100000000000001" customHeight="1">
      <c r="A28" s="31"/>
      <c r="B28" s="202"/>
      <c r="C28" s="203"/>
      <c r="D28" s="203"/>
      <c r="E28" s="203"/>
      <c r="F28" s="203"/>
      <c r="G28" s="34"/>
      <c r="H28" s="204"/>
      <c r="I28" s="31"/>
      <c r="J28" s="31"/>
      <c r="K28" s="31"/>
      <c r="L28" s="31"/>
      <c r="M28" s="34"/>
      <c r="N28" s="205"/>
      <c r="O28" s="31"/>
      <c r="P28" s="31"/>
      <c r="Q28" s="105"/>
      <c r="R28" s="31"/>
      <c r="S28" s="28"/>
    </row>
    <row r="29" spans="1:19" s="201" customFormat="1" ht="20.100000000000001" customHeight="1">
      <c r="A29" s="31"/>
      <c r="B29" s="202"/>
      <c r="C29" s="203"/>
      <c r="D29" s="203"/>
      <c r="E29" s="203"/>
      <c r="F29" s="203"/>
      <c r="G29" s="34"/>
      <c r="H29" s="204"/>
      <c r="I29" s="31"/>
      <c r="J29" s="31"/>
      <c r="K29" s="31"/>
      <c r="L29" s="31"/>
      <c r="M29" s="34"/>
      <c r="N29" s="205"/>
      <c r="O29" s="31"/>
      <c r="P29" s="31"/>
      <c r="Q29" s="105"/>
      <c r="R29" s="31"/>
      <c r="S29" s="28"/>
    </row>
    <row r="30" spans="1:19" ht="13.5" customHeight="1">
      <c r="A30" s="4"/>
      <c r="B30" s="118"/>
      <c r="C30" s="5"/>
      <c r="D30" s="5"/>
      <c r="E30" s="5"/>
      <c r="F30" s="5"/>
      <c r="G30" s="10"/>
      <c r="H30" s="31"/>
      <c r="I30" s="31"/>
      <c r="J30" s="4"/>
      <c r="K30" s="4"/>
      <c r="L30" s="4"/>
      <c r="M30" s="4"/>
      <c r="N30" s="4"/>
      <c r="O30" s="4"/>
      <c r="P30" s="4"/>
      <c r="Q30" s="4"/>
      <c r="R30" s="4"/>
      <c r="S30" s="4"/>
    </row>
    <row r="32" spans="1:19" ht="13.5" customHeight="1">
      <c r="N32" s="239" t="s">
        <v>308</v>
      </c>
      <c r="O32" s="239"/>
      <c r="P32" s="239"/>
      <c r="Q32" s="242" t="s">
        <v>36</v>
      </c>
      <c r="R32" s="242"/>
      <c r="S32" s="242"/>
    </row>
    <row r="33" spans="2:19" ht="13.5" customHeight="1">
      <c r="N33" s="126"/>
      <c r="O33" s="126"/>
      <c r="P33" s="126"/>
      <c r="Q33" s="122"/>
      <c r="R33" s="122"/>
      <c r="S33" s="122"/>
    </row>
    <row r="34" spans="2:19" ht="13.5" customHeight="1">
      <c r="N34" s="239" t="s">
        <v>132</v>
      </c>
      <c r="O34" s="239"/>
      <c r="P34" s="239"/>
      <c r="Q34" s="242" t="s">
        <v>36</v>
      </c>
      <c r="R34" s="242"/>
      <c r="S34" s="242"/>
    </row>
    <row r="35" spans="2:19" ht="13.5" customHeight="1">
      <c r="N35" s="239" t="s">
        <v>104</v>
      </c>
      <c r="O35" s="239"/>
      <c r="P35" s="239"/>
      <c r="Q35" s="242" t="s">
        <v>36</v>
      </c>
      <c r="R35" s="242"/>
      <c r="S35" s="242"/>
    </row>
    <row r="36" spans="2:19" ht="13.5" customHeight="1">
      <c r="N36" s="126"/>
      <c r="O36" s="126"/>
      <c r="P36" s="126"/>
      <c r="Q36" s="122"/>
      <c r="R36" s="122"/>
      <c r="S36" s="122"/>
    </row>
    <row r="37" spans="2:19" ht="13.5" customHeight="1">
      <c r="N37" s="126"/>
      <c r="O37" s="126"/>
      <c r="P37" s="126"/>
      <c r="Q37" s="122"/>
      <c r="R37" s="122"/>
      <c r="S37" s="122"/>
    </row>
    <row r="38" spans="2:19" ht="13.5" customHeight="1">
      <c r="N38" s="126"/>
      <c r="O38" s="126"/>
      <c r="P38" s="126"/>
      <c r="Q38" s="122"/>
      <c r="R38" s="122"/>
      <c r="S38" s="122"/>
    </row>
    <row r="39" spans="2:19" ht="13.5" customHeight="1">
      <c r="N39" s="2"/>
      <c r="O39" s="2"/>
      <c r="P39" s="2"/>
    </row>
    <row r="40" spans="2:19" ht="13.5" customHeight="1">
      <c r="N40" s="239" t="s">
        <v>96</v>
      </c>
      <c r="O40" s="239"/>
      <c r="P40" s="239"/>
      <c r="Q40" s="242" t="s">
        <v>36</v>
      </c>
      <c r="R40" s="242"/>
      <c r="S40" s="242"/>
    </row>
    <row r="41" spans="2:19" ht="13.5" customHeight="1">
      <c r="N41" s="239" t="s">
        <v>246</v>
      </c>
      <c r="O41" s="239"/>
      <c r="P41" s="239"/>
      <c r="Q41" s="122"/>
      <c r="R41" s="122"/>
      <c r="S41" s="122"/>
    </row>
    <row r="42" spans="2:19" ht="13.5" customHeight="1">
      <c r="B42" s="9"/>
      <c r="N42" s="239" t="s">
        <v>97</v>
      </c>
      <c r="O42" s="239"/>
      <c r="P42" s="239"/>
      <c r="Q42" s="242" t="s">
        <v>36</v>
      </c>
      <c r="R42" s="242"/>
      <c r="S42" s="242"/>
    </row>
    <row r="43" spans="2:19" ht="13.5" customHeight="1">
      <c r="B43" s="9" t="s">
        <v>34</v>
      </c>
      <c r="C43" s="1" t="s">
        <v>35</v>
      </c>
    </row>
    <row r="44" spans="2:19" ht="13.5" customHeight="1">
      <c r="B44" s="9" t="s">
        <v>37</v>
      </c>
      <c r="C44" s="1" t="s">
        <v>66</v>
      </c>
    </row>
    <row r="45" spans="2:19" ht="13.5" customHeight="1">
      <c r="B45" s="9" t="s">
        <v>39</v>
      </c>
      <c r="C45" s="1" t="s">
        <v>67</v>
      </c>
    </row>
    <row r="46" spans="2:19" ht="13.5" customHeight="1">
      <c r="B46" s="9" t="s">
        <v>41</v>
      </c>
      <c r="C46" s="1" t="s">
        <v>68</v>
      </c>
    </row>
    <row r="47" spans="2:19" ht="13.5" customHeight="1">
      <c r="B47" s="9" t="s">
        <v>43</v>
      </c>
      <c r="C47" s="1" t="s">
        <v>69</v>
      </c>
    </row>
    <row r="48" spans="2:19" ht="13.5" customHeight="1">
      <c r="B48" s="9" t="s">
        <v>45</v>
      </c>
      <c r="C48" s="1" t="s">
        <v>70</v>
      </c>
    </row>
    <row r="49" spans="2:3" ht="13.5" customHeight="1">
      <c r="B49" s="9" t="s">
        <v>47</v>
      </c>
      <c r="C49" s="1" t="s">
        <v>71</v>
      </c>
    </row>
    <row r="50" spans="2:3" ht="13.5" customHeight="1">
      <c r="B50" s="9" t="s">
        <v>49</v>
      </c>
      <c r="C50" s="1" t="s">
        <v>72</v>
      </c>
    </row>
    <row r="51" spans="2:3" ht="13.5" customHeight="1">
      <c r="B51" s="9" t="s">
        <v>51</v>
      </c>
      <c r="C51" s="1" t="s">
        <v>73</v>
      </c>
    </row>
    <row r="52" spans="2:3" ht="13.5" customHeight="1">
      <c r="B52" s="9" t="s">
        <v>53</v>
      </c>
      <c r="C52" s="1" t="s">
        <v>74</v>
      </c>
    </row>
    <row r="53" spans="2:3" ht="13.5" customHeight="1">
      <c r="B53" s="9" t="s">
        <v>55</v>
      </c>
      <c r="C53" s="1" t="s">
        <v>75</v>
      </c>
    </row>
    <row r="54" spans="2:3" ht="13.5" customHeight="1">
      <c r="B54" s="9" t="s">
        <v>57</v>
      </c>
      <c r="C54" s="1" t="s">
        <v>76</v>
      </c>
    </row>
    <row r="55" spans="2:3" ht="13.5" customHeight="1">
      <c r="B55" s="9" t="s">
        <v>59</v>
      </c>
      <c r="C55" s="1" t="s">
        <v>77</v>
      </c>
    </row>
    <row r="56" spans="2:3" ht="13.5" customHeight="1">
      <c r="B56" s="9" t="s">
        <v>78</v>
      </c>
      <c r="C56" s="1" t="s">
        <v>60</v>
      </c>
    </row>
  </sheetData>
  <mergeCells count="23">
    <mergeCell ref="N42:P42"/>
    <mergeCell ref="Q42:S42"/>
    <mergeCell ref="S10:S11"/>
    <mergeCell ref="B12:F12"/>
    <mergeCell ref="N32:P32"/>
    <mergeCell ref="Q32:S32"/>
    <mergeCell ref="N34:P34"/>
    <mergeCell ref="Q34:S34"/>
    <mergeCell ref="N35:P35"/>
    <mergeCell ref="Q35:S35"/>
    <mergeCell ref="N40:P40"/>
    <mergeCell ref="Q40:S40"/>
    <mergeCell ref="N41:P41"/>
    <mergeCell ref="A2:S2"/>
    <mergeCell ref="A3:S3"/>
    <mergeCell ref="A4:S4"/>
    <mergeCell ref="A5:S5"/>
    <mergeCell ref="A10:A11"/>
    <mergeCell ref="B10:F11"/>
    <mergeCell ref="G10:J10"/>
    <mergeCell ref="K10:L10"/>
    <mergeCell ref="M10:P10"/>
    <mergeCell ref="Q10:R10"/>
  </mergeCells>
  <pageMargins left="0.61" right="0.23622047244094499" top="0.5" bottom="0.31" header="0.4" footer="0.43"/>
  <pageSetup paperSize="5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9"/>
  <sheetViews>
    <sheetView view="pageBreakPreview" topLeftCell="A31" zoomScale="85" zoomScaleSheetLayoutView="85" workbookViewId="0">
      <selection activeCell="H43" sqref="H43"/>
    </sheetView>
  </sheetViews>
  <sheetFormatPr defaultColWidth="9.140625" defaultRowHeight="13.5" customHeight="1"/>
  <cols>
    <col min="1" max="1" width="4.42578125" style="1" customWidth="1"/>
    <col min="2" max="3" width="1.85546875" style="1" customWidth="1"/>
    <col min="4" max="4" width="16" style="1" customWidth="1"/>
    <col min="5" max="5" width="2.85546875" style="1" customWidth="1"/>
    <col min="6" max="6" width="14.7109375" style="1" customWidth="1"/>
    <col min="7" max="7" width="21.5703125" style="1" customWidth="1"/>
    <col min="8" max="8" width="11.140625" style="1" customWidth="1"/>
    <col min="9" max="9" width="7.42578125" style="1" customWidth="1"/>
    <col min="10" max="10" width="16.85546875" style="1" customWidth="1"/>
    <col min="11" max="11" width="12.85546875" style="1" customWidth="1"/>
    <col min="12" max="12" width="14.140625" style="1" customWidth="1"/>
    <col min="13" max="13" width="14" style="1" customWidth="1"/>
    <col min="14" max="14" width="12.140625" style="1" customWidth="1"/>
    <col min="15" max="15" width="9.85546875" style="1" customWidth="1"/>
    <col min="16" max="16" width="12.85546875" style="1" customWidth="1"/>
    <col min="17" max="16384" width="9.140625" style="1"/>
  </cols>
  <sheetData>
    <row r="1" spans="1:16" ht="13.5" customHeight="1">
      <c r="A1" s="21" t="s">
        <v>314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3.5" customHeight="1">
      <c r="A2" s="247" t="s">
        <v>151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3.5" customHeight="1">
      <c r="A3" s="247" t="s">
        <v>152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s="2" customFormat="1" ht="13.5" customHeight="1">
      <c r="A4" s="247" t="s">
        <v>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1:16" s="2" customFormat="1" ht="13.5" customHeight="1">
      <c r="A5" s="247" t="s">
        <v>305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</row>
    <row r="6" spans="1:16" s="2" customFormat="1" ht="13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48" t="s">
        <v>36</v>
      </c>
      <c r="L6" s="248"/>
      <c r="M6" s="248"/>
      <c r="N6" s="21"/>
      <c r="O6" s="21"/>
      <c r="P6" s="21"/>
    </row>
    <row r="7" spans="1:16" s="3" customFormat="1" ht="13.5" customHeight="1">
      <c r="A7" s="58" t="s">
        <v>1</v>
      </c>
      <c r="B7" s="58"/>
      <c r="C7" s="58"/>
      <c r="D7" s="58"/>
      <c r="E7" s="59" t="s">
        <v>17</v>
      </c>
      <c r="F7" s="58" t="s">
        <v>108</v>
      </c>
      <c r="G7" s="58"/>
      <c r="H7" s="58"/>
      <c r="I7" s="58"/>
      <c r="J7" s="58"/>
      <c r="K7" s="248"/>
      <c r="L7" s="248"/>
      <c r="M7" s="248"/>
      <c r="N7" s="58"/>
      <c r="O7" s="58"/>
      <c r="P7" s="58"/>
    </row>
    <row r="8" spans="1:16" s="3" customFormat="1" ht="13.5" customHeight="1">
      <c r="A8" s="58" t="s">
        <v>2</v>
      </c>
      <c r="B8" s="58"/>
      <c r="C8" s="58"/>
      <c r="D8" s="58"/>
      <c r="E8" s="59" t="s">
        <v>17</v>
      </c>
      <c r="F8" s="58" t="s">
        <v>109</v>
      </c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ht="13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s="41" customFormat="1" ht="13.5" customHeight="1">
      <c r="A10" s="245" t="s">
        <v>3</v>
      </c>
      <c r="B10" s="249" t="s">
        <v>7</v>
      </c>
      <c r="C10" s="250"/>
      <c r="D10" s="251"/>
      <c r="E10" s="255" t="s">
        <v>153</v>
      </c>
      <c r="F10" s="256"/>
      <c r="G10" s="245" t="s">
        <v>8</v>
      </c>
      <c r="H10" s="245" t="s">
        <v>154</v>
      </c>
      <c r="I10" s="245" t="s">
        <v>12</v>
      </c>
      <c r="J10" s="245" t="s">
        <v>138</v>
      </c>
      <c r="K10" s="245" t="s">
        <v>155</v>
      </c>
      <c r="L10" s="245" t="s">
        <v>156</v>
      </c>
      <c r="M10" s="245" t="s">
        <v>157</v>
      </c>
      <c r="N10" s="245" t="s">
        <v>158</v>
      </c>
      <c r="O10" s="245" t="s">
        <v>11</v>
      </c>
      <c r="P10" s="245" t="s">
        <v>159</v>
      </c>
    </row>
    <row r="11" spans="1:16" s="41" customFormat="1" ht="34.5" customHeight="1">
      <c r="A11" s="246"/>
      <c r="B11" s="252"/>
      <c r="C11" s="253"/>
      <c r="D11" s="254"/>
      <c r="E11" s="257"/>
      <c r="F11" s="258"/>
      <c r="G11" s="246"/>
      <c r="H11" s="246"/>
      <c r="I11" s="246"/>
      <c r="J11" s="246"/>
      <c r="K11" s="246"/>
      <c r="L11" s="246"/>
      <c r="M11" s="246"/>
      <c r="N11" s="246"/>
      <c r="O11" s="246"/>
      <c r="P11" s="246"/>
    </row>
    <row r="12" spans="1:16" s="41" customFormat="1" ht="13.5" customHeight="1">
      <c r="A12" s="60">
        <v>1</v>
      </c>
      <c r="B12" s="259">
        <f>A12+1</f>
        <v>2</v>
      </c>
      <c r="C12" s="260"/>
      <c r="D12" s="261"/>
      <c r="E12" s="61"/>
      <c r="F12" s="62">
        <v>3</v>
      </c>
      <c r="G12" s="60">
        <v>4</v>
      </c>
      <c r="H12" s="60">
        <f t="shared" ref="H12:O12" si="0">G12+1</f>
        <v>5</v>
      </c>
      <c r="I12" s="60">
        <f t="shared" si="0"/>
        <v>6</v>
      </c>
      <c r="J12" s="60">
        <f t="shared" si="0"/>
        <v>7</v>
      </c>
      <c r="K12" s="63" t="s">
        <v>47</v>
      </c>
      <c r="L12" s="64">
        <v>9</v>
      </c>
      <c r="M12" s="60">
        <v>10</v>
      </c>
      <c r="N12" s="60">
        <v>11</v>
      </c>
      <c r="O12" s="60">
        <f t="shared" si="0"/>
        <v>12</v>
      </c>
      <c r="P12" s="60">
        <v>13</v>
      </c>
    </row>
    <row r="13" spans="1:16" s="180" customFormat="1" ht="13.5" customHeight="1">
      <c r="A13" s="64"/>
      <c r="B13" s="181"/>
      <c r="C13" s="182"/>
      <c r="D13" s="183"/>
      <c r="E13" s="61"/>
      <c r="F13" s="183"/>
      <c r="G13" s="64"/>
      <c r="H13" s="64"/>
      <c r="I13" s="64"/>
      <c r="J13" s="64"/>
      <c r="K13" s="185"/>
      <c r="L13" s="64"/>
      <c r="M13" s="64"/>
      <c r="N13" s="64"/>
      <c r="O13" s="64"/>
      <c r="P13" s="64"/>
    </row>
    <row r="14" spans="1:16" ht="30.75" customHeight="1">
      <c r="A14" s="60">
        <v>1</v>
      </c>
      <c r="B14" s="80" t="s">
        <v>181</v>
      </c>
      <c r="C14" s="193"/>
      <c r="D14" s="65"/>
      <c r="E14" s="243" t="s">
        <v>182</v>
      </c>
      <c r="F14" s="244"/>
      <c r="G14" s="73" t="s">
        <v>183</v>
      </c>
      <c r="H14" s="66">
        <v>1994</v>
      </c>
      <c r="I14" s="186">
        <v>1</v>
      </c>
      <c r="J14" s="82">
        <v>1750000</v>
      </c>
      <c r="K14" s="67"/>
      <c r="L14" s="68"/>
      <c r="M14" s="69"/>
      <c r="N14" s="70" t="s">
        <v>184</v>
      </c>
      <c r="O14" s="60" t="s">
        <v>15</v>
      </c>
      <c r="P14" s="71"/>
    </row>
    <row r="15" spans="1:16" ht="30.75" customHeight="1">
      <c r="A15" s="60">
        <f>A14+1</f>
        <v>2</v>
      </c>
      <c r="B15" s="80" t="s">
        <v>181</v>
      </c>
      <c r="C15" s="193"/>
      <c r="D15" s="65"/>
      <c r="E15" s="243" t="s">
        <v>182</v>
      </c>
      <c r="F15" s="244"/>
      <c r="G15" s="73" t="s">
        <v>183</v>
      </c>
      <c r="H15" s="72">
        <v>2005</v>
      </c>
      <c r="I15" s="60">
        <v>1</v>
      </c>
      <c r="J15" s="194">
        <v>250000</v>
      </c>
      <c r="K15" s="67"/>
      <c r="L15" s="68"/>
      <c r="M15" s="69"/>
      <c r="N15" s="73" t="s">
        <v>184</v>
      </c>
      <c r="O15" s="60" t="s">
        <v>15</v>
      </c>
      <c r="P15" s="71"/>
    </row>
    <row r="16" spans="1:16" ht="30.75" customHeight="1">
      <c r="A16" s="60">
        <f t="shared" ref="A16:A49" si="1">A15+1</f>
        <v>3</v>
      </c>
      <c r="B16" s="80" t="s">
        <v>185</v>
      </c>
      <c r="C16" s="193"/>
      <c r="D16" s="65"/>
      <c r="E16" s="262" t="s">
        <v>186</v>
      </c>
      <c r="F16" s="244"/>
      <c r="G16" s="78" t="s">
        <v>187</v>
      </c>
      <c r="H16" s="72">
        <v>2005</v>
      </c>
      <c r="I16" s="60">
        <v>1</v>
      </c>
      <c r="J16" s="82">
        <v>1172000</v>
      </c>
      <c r="K16" s="67"/>
      <c r="L16" s="68"/>
      <c r="M16" s="69"/>
      <c r="N16" s="83" t="s">
        <v>188</v>
      </c>
      <c r="O16" s="60" t="s">
        <v>15</v>
      </c>
      <c r="P16" s="71"/>
    </row>
    <row r="17" spans="1:16" ht="30.75" customHeight="1">
      <c r="A17" s="60">
        <f t="shared" si="1"/>
        <v>4</v>
      </c>
      <c r="B17" s="80" t="s">
        <v>189</v>
      </c>
      <c r="C17" s="193"/>
      <c r="D17" s="65"/>
      <c r="E17" s="243" t="s">
        <v>182</v>
      </c>
      <c r="F17" s="244"/>
      <c r="G17" s="73" t="s">
        <v>190</v>
      </c>
      <c r="H17" s="72">
        <v>1993</v>
      </c>
      <c r="I17" s="60">
        <v>1</v>
      </c>
      <c r="J17" s="194">
        <v>980000</v>
      </c>
      <c r="K17" s="67"/>
      <c r="L17" s="68"/>
      <c r="M17" s="69"/>
      <c r="N17" s="81" t="s">
        <v>191</v>
      </c>
      <c r="O17" s="60" t="s">
        <v>15</v>
      </c>
      <c r="P17" s="71"/>
    </row>
    <row r="18" spans="1:16" ht="30.75" customHeight="1">
      <c r="A18" s="60">
        <f t="shared" si="1"/>
        <v>5</v>
      </c>
      <c r="B18" s="80" t="s">
        <v>189</v>
      </c>
      <c r="C18" s="193"/>
      <c r="D18" s="65"/>
      <c r="E18" s="243" t="s">
        <v>182</v>
      </c>
      <c r="F18" s="244"/>
      <c r="G18" s="73" t="s">
        <v>190</v>
      </c>
      <c r="H18" s="72">
        <v>1997</v>
      </c>
      <c r="I18" s="60">
        <v>1</v>
      </c>
      <c r="J18" s="82">
        <v>204000</v>
      </c>
      <c r="K18" s="67"/>
      <c r="L18" s="68"/>
      <c r="M18" s="69"/>
      <c r="N18" s="195" t="s">
        <v>191</v>
      </c>
      <c r="O18" s="60" t="s">
        <v>15</v>
      </c>
      <c r="P18" s="71"/>
    </row>
    <row r="19" spans="1:16" ht="30.75" customHeight="1">
      <c r="A19" s="60">
        <f t="shared" si="1"/>
        <v>6</v>
      </c>
      <c r="B19" s="80" t="s">
        <v>170</v>
      </c>
      <c r="C19" s="193"/>
      <c r="D19" s="65"/>
      <c r="E19" s="243" t="s">
        <v>182</v>
      </c>
      <c r="F19" s="244"/>
      <c r="G19" s="73" t="s">
        <v>192</v>
      </c>
      <c r="H19" s="66">
        <v>1996</v>
      </c>
      <c r="I19" s="64">
        <v>1</v>
      </c>
      <c r="J19" s="194">
        <v>125000</v>
      </c>
      <c r="K19" s="68"/>
      <c r="L19" s="68"/>
      <c r="M19" s="75"/>
      <c r="N19" s="81" t="s">
        <v>193</v>
      </c>
      <c r="O19" s="60" t="s">
        <v>15</v>
      </c>
      <c r="P19" s="76"/>
    </row>
    <row r="20" spans="1:16" ht="30.75" customHeight="1">
      <c r="A20" s="60">
        <f t="shared" si="1"/>
        <v>7</v>
      </c>
      <c r="B20" s="80" t="s">
        <v>194</v>
      </c>
      <c r="C20" s="193"/>
      <c r="D20" s="65"/>
      <c r="E20" s="243" t="s">
        <v>182</v>
      </c>
      <c r="F20" s="244"/>
      <c r="G20" s="73" t="s">
        <v>195</v>
      </c>
      <c r="H20" s="72">
        <v>2002</v>
      </c>
      <c r="I20" s="60">
        <v>1</v>
      </c>
      <c r="J20" s="196">
        <v>154000</v>
      </c>
      <c r="K20" s="67"/>
      <c r="L20" s="68"/>
      <c r="M20" s="69"/>
      <c r="N20" s="63" t="s">
        <v>196</v>
      </c>
      <c r="O20" s="60" t="s">
        <v>15</v>
      </c>
      <c r="P20" s="71"/>
    </row>
    <row r="21" spans="1:16" ht="30.75" customHeight="1">
      <c r="A21" s="60">
        <f t="shared" si="1"/>
        <v>8</v>
      </c>
      <c r="B21" s="80" t="s">
        <v>197</v>
      </c>
      <c r="C21" s="193"/>
      <c r="D21" s="65"/>
      <c r="E21" s="80" t="s">
        <v>198</v>
      </c>
      <c r="F21" s="193"/>
      <c r="G21" s="73" t="s">
        <v>199</v>
      </c>
      <c r="H21" s="72">
        <v>1996</v>
      </c>
      <c r="I21" s="60">
        <v>2</v>
      </c>
      <c r="J21" s="196">
        <v>300000</v>
      </c>
      <c r="K21" s="67"/>
      <c r="L21" s="68"/>
      <c r="M21" s="69"/>
      <c r="N21" s="78" t="s">
        <v>200</v>
      </c>
      <c r="O21" s="60" t="s">
        <v>15</v>
      </c>
      <c r="P21" s="71"/>
    </row>
    <row r="22" spans="1:16" ht="30.75" customHeight="1">
      <c r="A22" s="60">
        <f t="shared" si="1"/>
        <v>9</v>
      </c>
      <c r="B22" s="80" t="s">
        <v>201</v>
      </c>
      <c r="C22" s="193"/>
      <c r="D22" s="65"/>
      <c r="E22" s="80" t="s">
        <v>198</v>
      </c>
      <c r="F22" s="78"/>
      <c r="G22" s="73" t="s">
        <v>202</v>
      </c>
      <c r="H22" s="72">
        <v>1996</v>
      </c>
      <c r="I22" s="60">
        <v>2</v>
      </c>
      <c r="J22" s="82">
        <v>200000</v>
      </c>
      <c r="K22" s="67"/>
      <c r="L22" s="68"/>
      <c r="M22" s="69"/>
      <c r="N22" s="83" t="s">
        <v>203</v>
      </c>
      <c r="O22" s="60" t="s">
        <v>15</v>
      </c>
      <c r="P22" s="71"/>
    </row>
    <row r="23" spans="1:16" ht="30.75" customHeight="1">
      <c r="A23" s="60">
        <f t="shared" si="1"/>
        <v>10</v>
      </c>
      <c r="B23" s="80" t="s">
        <v>201</v>
      </c>
      <c r="C23" s="193"/>
      <c r="D23" s="65"/>
      <c r="E23" s="80" t="s">
        <v>204</v>
      </c>
      <c r="F23" s="78"/>
      <c r="G23" s="73" t="s">
        <v>202</v>
      </c>
      <c r="H23" s="72">
        <v>1996</v>
      </c>
      <c r="I23" s="64">
        <v>1</v>
      </c>
      <c r="J23" s="194">
        <v>100000</v>
      </c>
      <c r="K23" s="67"/>
      <c r="L23" s="68"/>
      <c r="M23" s="69"/>
      <c r="N23" s="79" t="s">
        <v>203</v>
      </c>
      <c r="O23" s="60" t="s">
        <v>15</v>
      </c>
      <c r="P23" s="71"/>
    </row>
    <row r="24" spans="1:16" ht="30.75" customHeight="1">
      <c r="A24" s="60">
        <f t="shared" si="1"/>
        <v>11</v>
      </c>
      <c r="B24" s="80" t="s">
        <v>201</v>
      </c>
      <c r="C24" s="193"/>
      <c r="D24" s="65"/>
      <c r="E24" s="243" t="s">
        <v>182</v>
      </c>
      <c r="F24" s="244"/>
      <c r="G24" s="73" t="s">
        <v>202</v>
      </c>
      <c r="H24" s="66">
        <v>1997</v>
      </c>
      <c r="I24" s="64">
        <v>1</v>
      </c>
      <c r="J24" s="194">
        <v>100000</v>
      </c>
      <c r="K24" s="67"/>
      <c r="L24" s="68"/>
      <c r="M24" s="69"/>
      <c r="N24" s="79" t="s">
        <v>203</v>
      </c>
      <c r="O24" s="60" t="s">
        <v>15</v>
      </c>
      <c r="P24" s="76"/>
    </row>
    <row r="25" spans="1:16" ht="30.75" customHeight="1">
      <c r="A25" s="60">
        <f t="shared" si="1"/>
        <v>12</v>
      </c>
      <c r="B25" s="80" t="s">
        <v>242</v>
      </c>
      <c r="C25" s="193"/>
      <c r="D25" s="65"/>
      <c r="E25" s="80" t="s">
        <v>198</v>
      </c>
      <c r="F25" s="193"/>
      <c r="G25" s="78" t="s">
        <v>243</v>
      </c>
      <c r="H25" s="72">
        <v>1989</v>
      </c>
      <c r="I25" s="64">
        <v>2</v>
      </c>
      <c r="J25" s="82">
        <v>200000</v>
      </c>
      <c r="K25" s="68"/>
      <c r="L25" s="68"/>
      <c r="M25" s="75"/>
      <c r="N25" s="197" t="s">
        <v>196</v>
      </c>
      <c r="O25" s="60" t="s">
        <v>15</v>
      </c>
      <c r="P25" s="76"/>
    </row>
    <row r="26" spans="1:16" ht="30.75" customHeight="1">
      <c r="A26" s="60">
        <f t="shared" si="1"/>
        <v>13</v>
      </c>
      <c r="B26" s="80" t="s">
        <v>85</v>
      </c>
      <c r="C26" s="193"/>
      <c r="D26" s="65"/>
      <c r="E26" s="80" t="s">
        <v>205</v>
      </c>
      <c r="F26" s="193"/>
      <c r="G26" s="73" t="s">
        <v>86</v>
      </c>
      <c r="H26" s="72">
        <v>1996</v>
      </c>
      <c r="I26" s="64">
        <v>1</v>
      </c>
      <c r="J26" s="196">
        <v>1000000</v>
      </c>
      <c r="K26" s="67"/>
      <c r="L26" s="68"/>
      <c r="M26" s="69"/>
      <c r="N26" s="73" t="s">
        <v>206</v>
      </c>
      <c r="O26" s="60" t="s">
        <v>15</v>
      </c>
      <c r="P26" s="71"/>
    </row>
    <row r="27" spans="1:16" ht="30.75" customHeight="1">
      <c r="A27" s="60">
        <f t="shared" si="1"/>
        <v>14</v>
      </c>
      <c r="B27" s="80" t="s">
        <v>85</v>
      </c>
      <c r="C27" s="193"/>
      <c r="D27" s="77"/>
      <c r="E27" s="80" t="s">
        <v>198</v>
      </c>
      <c r="F27" s="78"/>
      <c r="G27" s="73" t="s">
        <v>86</v>
      </c>
      <c r="H27" s="66">
        <v>2006</v>
      </c>
      <c r="I27" s="64">
        <v>2</v>
      </c>
      <c r="J27" s="82">
        <v>11476000</v>
      </c>
      <c r="K27" s="68"/>
      <c r="L27" s="68"/>
      <c r="M27" s="75"/>
      <c r="N27" s="83" t="s">
        <v>207</v>
      </c>
      <c r="O27" s="60" t="s">
        <v>15</v>
      </c>
      <c r="P27" s="76"/>
    </row>
    <row r="28" spans="1:16" ht="30.75" customHeight="1">
      <c r="A28" s="60">
        <f t="shared" si="1"/>
        <v>15</v>
      </c>
      <c r="B28" s="80" t="s">
        <v>85</v>
      </c>
      <c r="C28" s="193"/>
      <c r="D28" s="77"/>
      <c r="E28" s="80" t="s">
        <v>198</v>
      </c>
      <c r="F28" s="78"/>
      <c r="G28" s="73" t="s">
        <v>86</v>
      </c>
      <c r="H28" s="72">
        <v>2006</v>
      </c>
      <c r="I28" s="64">
        <v>2</v>
      </c>
      <c r="J28" s="194">
        <v>11476000</v>
      </c>
      <c r="K28" s="67"/>
      <c r="L28" s="68"/>
      <c r="M28" s="69"/>
      <c r="N28" s="73" t="s">
        <v>206</v>
      </c>
      <c r="O28" s="60" t="s">
        <v>15</v>
      </c>
      <c r="P28" s="71"/>
    </row>
    <row r="29" spans="1:16" ht="30.75" customHeight="1">
      <c r="A29" s="60">
        <f t="shared" si="1"/>
        <v>16</v>
      </c>
      <c r="B29" s="80" t="s">
        <v>208</v>
      </c>
      <c r="C29" s="193"/>
      <c r="D29" s="65"/>
      <c r="E29" s="243" t="s">
        <v>182</v>
      </c>
      <c r="F29" s="244"/>
      <c r="G29" s="73" t="s">
        <v>209</v>
      </c>
      <c r="H29" s="72">
        <v>2008</v>
      </c>
      <c r="I29" s="64">
        <v>1</v>
      </c>
      <c r="J29" s="196">
        <v>411000</v>
      </c>
      <c r="K29" s="67"/>
      <c r="L29" s="68"/>
      <c r="M29" s="69"/>
      <c r="N29" s="73" t="s">
        <v>210</v>
      </c>
      <c r="O29" s="60" t="s">
        <v>15</v>
      </c>
      <c r="P29" s="71"/>
    </row>
    <row r="30" spans="1:16" ht="30.75" customHeight="1">
      <c r="A30" s="60">
        <f t="shared" si="1"/>
        <v>17</v>
      </c>
      <c r="B30" s="80" t="s">
        <v>208</v>
      </c>
      <c r="C30" s="193"/>
      <c r="D30" s="65"/>
      <c r="E30" s="243" t="s">
        <v>182</v>
      </c>
      <c r="F30" s="244"/>
      <c r="G30" s="73" t="s">
        <v>209</v>
      </c>
      <c r="H30" s="72">
        <v>2015</v>
      </c>
      <c r="I30" s="64">
        <v>1</v>
      </c>
      <c r="J30" s="198">
        <v>404000</v>
      </c>
      <c r="K30" s="67"/>
      <c r="L30" s="68"/>
      <c r="M30" s="69"/>
      <c r="N30" s="73" t="s">
        <v>210</v>
      </c>
      <c r="O30" s="60" t="s">
        <v>15</v>
      </c>
      <c r="P30" s="71"/>
    </row>
    <row r="31" spans="1:16" ht="30.75" customHeight="1">
      <c r="A31" s="60">
        <f t="shared" si="1"/>
        <v>18</v>
      </c>
      <c r="B31" s="199" t="s">
        <v>211</v>
      </c>
      <c r="C31" s="200"/>
      <c r="D31" s="65"/>
      <c r="E31" s="243" t="s">
        <v>182</v>
      </c>
      <c r="F31" s="244"/>
      <c r="G31" s="73" t="s">
        <v>212</v>
      </c>
      <c r="H31" s="72">
        <v>2004</v>
      </c>
      <c r="I31" s="60">
        <v>1</v>
      </c>
      <c r="J31" s="196">
        <v>208000</v>
      </c>
      <c r="K31" s="67"/>
      <c r="L31" s="68"/>
      <c r="M31" s="69"/>
      <c r="N31" s="63" t="s">
        <v>196</v>
      </c>
      <c r="O31" s="60" t="s">
        <v>15</v>
      </c>
      <c r="P31" s="71"/>
    </row>
    <row r="32" spans="1:16" ht="30.75" customHeight="1">
      <c r="A32" s="60">
        <f t="shared" si="1"/>
        <v>19</v>
      </c>
      <c r="B32" s="199" t="s">
        <v>211</v>
      </c>
      <c r="C32" s="200"/>
      <c r="D32" s="65"/>
      <c r="E32" s="80" t="s">
        <v>198</v>
      </c>
      <c r="F32" s="78"/>
      <c r="G32" s="73" t="s">
        <v>212</v>
      </c>
      <c r="H32" s="72">
        <v>2011</v>
      </c>
      <c r="I32" s="60">
        <v>2</v>
      </c>
      <c r="J32" s="196">
        <v>554000</v>
      </c>
      <c r="K32" s="67"/>
      <c r="L32" s="68"/>
      <c r="M32" s="69"/>
      <c r="N32" s="73" t="s">
        <v>213</v>
      </c>
      <c r="O32" s="60" t="s">
        <v>15</v>
      </c>
      <c r="P32" s="71"/>
    </row>
    <row r="33" spans="1:16" ht="30.75" customHeight="1">
      <c r="A33" s="60">
        <f t="shared" si="1"/>
        <v>20</v>
      </c>
      <c r="B33" s="80" t="s">
        <v>20</v>
      </c>
      <c r="C33" s="193"/>
      <c r="D33" s="65"/>
      <c r="E33" s="243" t="s">
        <v>182</v>
      </c>
      <c r="F33" s="244"/>
      <c r="G33" s="73" t="s">
        <v>214</v>
      </c>
      <c r="H33" s="66">
        <v>2006</v>
      </c>
      <c r="I33" s="60">
        <v>1</v>
      </c>
      <c r="J33" s="82">
        <v>7325000</v>
      </c>
      <c r="K33" s="68"/>
      <c r="L33" s="68"/>
      <c r="M33" s="75"/>
      <c r="N33" s="83" t="s">
        <v>215</v>
      </c>
      <c r="O33" s="60" t="s">
        <v>15</v>
      </c>
      <c r="P33" s="76"/>
    </row>
    <row r="34" spans="1:16" ht="30.75" customHeight="1">
      <c r="A34" s="60">
        <f t="shared" si="1"/>
        <v>21</v>
      </c>
      <c r="B34" s="80" t="s">
        <v>20</v>
      </c>
      <c r="C34" s="193"/>
      <c r="D34" s="65"/>
      <c r="E34" s="262" t="s">
        <v>205</v>
      </c>
      <c r="F34" s="244"/>
      <c r="G34" s="73" t="s">
        <v>214</v>
      </c>
      <c r="H34" s="72">
        <v>2006</v>
      </c>
      <c r="I34" s="60">
        <v>1</v>
      </c>
      <c r="J34" s="194">
        <v>7325000</v>
      </c>
      <c r="K34" s="68"/>
      <c r="L34" s="68"/>
      <c r="M34" s="75"/>
      <c r="N34" s="83" t="s">
        <v>215</v>
      </c>
      <c r="O34" s="60" t="s">
        <v>15</v>
      </c>
      <c r="P34" s="71"/>
    </row>
    <row r="35" spans="1:16" ht="30.75" customHeight="1">
      <c r="A35" s="60">
        <f t="shared" si="1"/>
        <v>22</v>
      </c>
      <c r="B35" s="80" t="s">
        <v>20</v>
      </c>
      <c r="C35" s="193"/>
      <c r="D35" s="65"/>
      <c r="E35" s="243" t="s">
        <v>182</v>
      </c>
      <c r="F35" s="244"/>
      <c r="G35" s="73" t="s">
        <v>214</v>
      </c>
      <c r="H35" s="66">
        <v>2009</v>
      </c>
      <c r="I35" s="60">
        <v>1</v>
      </c>
      <c r="J35" s="82">
        <v>8300000</v>
      </c>
      <c r="K35" s="67"/>
      <c r="L35" s="68"/>
      <c r="M35" s="69"/>
      <c r="N35" s="79" t="s">
        <v>216</v>
      </c>
      <c r="O35" s="60" t="s">
        <v>15</v>
      </c>
      <c r="P35" s="71"/>
    </row>
    <row r="36" spans="1:16" ht="30.75" customHeight="1">
      <c r="A36" s="60">
        <f t="shared" si="1"/>
        <v>23</v>
      </c>
      <c r="B36" s="80" t="s">
        <v>20</v>
      </c>
      <c r="C36" s="193"/>
      <c r="D36" s="65"/>
      <c r="E36" s="243" t="s">
        <v>218</v>
      </c>
      <c r="F36" s="244"/>
      <c r="G36" s="73" t="s">
        <v>214</v>
      </c>
      <c r="H36" s="72">
        <v>2010</v>
      </c>
      <c r="I36" s="60">
        <v>1</v>
      </c>
      <c r="J36" s="194">
        <v>9750000</v>
      </c>
      <c r="K36" s="67"/>
      <c r="L36" s="68"/>
      <c r="M36" s="69"/>
      <c r="N36" s="83" t="s">
        <v>217</v>
      </c>
      <c r="O36" s="60" t="s">
        <v>15</v>
      </c>
      <c r="P36" s="71"/>
    </row>
    <row r="37" spans="1:16" ht="30.75" customHeight="1">
      <c r="A37" s="60">
        <f t="shared" si="1"/>
        <v>24</v>
      </c>
      <c r="B37" s="80" t="s">
        <v>20</v>
      </c>
      <c r="C37" s="193"/>
      <c r="D37" s="65"/>
      <c r="E37" s="243" t="s">
        <v>186</v>
      </c>
      <c r="F37" s="244"/>
      <c r="G37" s="73" t="s">
        <v>214</v>
      </c>
      <c r="H37" s="66">
        <v>2013</v>
      </c>
      <c r="I37" s="60">
        <v>1</v>
      </c>
      <c r="J37" s="82">
        <v>9750000</v>
      </c>
      <c r="K37" s="67"/>
      <c r="L37" s="68"/>
      <c r="M37" s="69"/>
      <c r="N37" s="83" t="s">
        <v>219</v>
      </c>
      <c r="O37" s="60" t="s">
        <v>15</v>
      </c>
      <c r="P37" s="71"/>
    </row>
    <row r="38" spans="1:16" ht="30.75" customHeight="1">
      <c r="A38" s="60">
        <f t="shared" si="1"/>
        <v>25</v>
      </c>
      <c r="B38" s="80" t="s">
        <v>88</v>
      </c>
      <c r="C38" s="193"/>
      <c r="D38" s="65"/>
      <c r="E38" s="243" t="s">
        <v>182</v>
      </c>
      <c r="F38" s="244"/>
      <c r="G38" s="73" t="s">
        <v>220</v>
      </c>
      <c r="H38" s="72">
        <v>2007</v>
      </c>
      <c r="I38" s="60">
        <v>1</v>
      </c>
      <c r="J38" s="194">
        <v>20870600</v>
      </c>
      <c r="K38" s="67"/>
      <c r="L38" s="68"/>
      <c r="M38" s="69"/>
      <c r="N38" s="79" t="s">
        <v>221</v>
      </c>
      <c r="O38" s="60" t="s">
        <v>15</v>
      </c>
      <c r="P38" s="71"/>
    </row>
    <row r="39" spans="1:16" ht="30.75" customHeight="1">
      <c r="A39" s="60">
        <f t="shared" si="1"/>
        <v>26</v>
      </c>
      <c r="B39" s="80" t="s">
        <v>88</v>
      </c>
      <c r="C39" s="193"/>
      <c r="D39" s="65"/>
      <c r="E39" s="262" t="s">
        <v>224</v>
      </c>
      <c r="F39" s="244"/>
      <c r="G39" s="73" t="s">
        <v>220</v>
      </c>
      <c r="H39" s="72">
        <v>2013</v>
      </c>
      <c r="I39" s="60">
        <v>1</v>
      </c>
      <c r="J39" s="194">
        <v>11500000</v>
      </c>
      <c r="K39" s="68"/>
      <c r="L39" s="68"/>
      <c r="M39" s="75"/>
      <c r="N39" s="79" t="s">
        <v>223</v>
      </c>
      <c r="O39" s="60" t="s">
        <v>15</v>
      </c>
      <c r="P39" s="76"/>
    </row>
    <row r="40" spans="1:16" ht="30.75" customHeight="1">
      <c r="A40" s="60">
        <f t="shared" si="1"/>
        <v>27</v>
      </c>
      <c r="B40" s="80" t="s">
        <v>90</v>
      </c>
      <c r="C40" s="193"/>
      <c r="D40" s="65"/>
      <c r="E40" s="243" t="s">
        <v>182</v>
      </c>
      <c r="F40" s="244"/>
      <c r="G40" s="81" t="s">
        <v>91</v>
      </c>
      <c r="H40" s="66">
        <v>2009</v>
      </c>
      <c r="I40" s="60">
        <v>1</v>
      </c>
      <c r="J40" s="82">
        <v>11300000</v>
      </c>
      <c r="K40" s="68"/>
      <c r="L40" s="68"/>
      <c r="M40" s="75"/>
      <c r="N40" s="83" t="s">
        <v>222</v>
      </c>
      <c r="O40" s="60" t="s">
        <v>15</v>
      </c>
      <c r="P40" s="76"/>
    </row>
    <row r="41" spans="1:16" ht="30.75" customHeight="1">
      <c r="A41" s="60">
        <f t="shared" si="1"/>
        <v>28</v>
      </c>
      <c r="B41" s="80" t="s">
        <v>225</v>
      </c>
      <c r="C41" s="193"/>
      <c r="D41" s="65"/>
      <c r="E41" s="243" t="s">
        <v>182</v>
      </c>
      <c r="F41" s="244"/>
      <c r="G41" s="73" t="s">
        <v>226</v>
      </c>
      <c r="H41" s="72">
        <v>2003</v>
      </c>
      <c r="I41" s="60">
        <v>1</v>
      </c>
      <c r="J41" s="194">
        <v>3000000</v>
      </c>
      <c r="K41" s="67"/>
      <c r="L41" s="68"/>
      <c r="M41" s="69"/>
      <c r="N41" s="79" t="s">
        <v>227</v>
      </c>
      <c r="O41" s="60" t="s">
        <v>15</v>
      </c>
      <c r="P41" s="71"/>
    </row>
    <row r="42" spans="1:16" ht="30.75" customHeight="1">
      <c r="A42" s="60">
        <f t="shared" si="1"/>
        <v>29</v>
      </c>
      <c r="B42" s="80" t="s">
        <v>228</v>
      </c>
      <c r="C42" s="193"/>
      <c r="D42" s="65"/>
      <c r="E42" s="243" t="s">
        <v>186</v>
      </c>
      <c r="F42" s="244"/>
      <c r="G42" s="73" t="s">
        <v>229</v>
      </c>
      <c r="H42" s="66">
        <v>2009</v>
      </c>
      <c r="I42" s="60">
        <v>1</v>
      </c>
      <c r="J42" s="82">
        <v>1400000</v>
      </c>
      <c r="K42" s="67"/>
      <c r="L42" s="68"/>
      <c r="M42" s="69"/>
      <c r="N42" s="83" t="s">
        <v>230</v>
      </c>
      <c r="O42" s="60" t="s">
        <v>15</v>
      </c>
      <c r="P42" s="71"/>
    </row>
    <row r="43" spans="1:16" ht="30.75" customHeight="1">
      <c r="A43" s="60">
        <f t="shared" si="1"/>
        <v>30</v>
      </c>
      <c r="B43" s="80" t="s">
        <v>92</v>
      </c>
      <c r="C43" s="193"/>
      <c r="D43" s="65"/>
      <c r="E43" s="243" t="s">
        <v>182</v>
      </c>
      <c r="F43" s="244"/>
      <c r="G43" s="73" t="s">
        <v>93</v>
      </c>
      <c r="H43" s="72">
        <v>2002</v>
      </c>
      <c r="I43" s="60">
        <v>1</v>
      </c>
      <c r="J43" s="194">
        <v>695000</v>
      </c>
      <c r="K43" s="67"/>
      <c r="L43" s="68"/>
      <c r="M43" s="69"/>
      <c r="N43" s="63" t="s">
        <v>196</v>
      </c>
      <c r="O43" s="60" t="s">
        <v>15</v>
      </c>
      <c r="P43" s="71"/>
    </row>
    <row r="44" spans="1:16" ht="30.75" customHeight="1">
      <c r="A44" s="60">
        <f t="shared" si="1"/>
        <v>31</v>
      </c>
      <c r="B44" s="80" t="s">
        <v>92</v>
      </c>
      <c r="C44" s="184"/>
      <c r="D44" s="65"/>
      <c r="E44" s="262" t="s">
        <v>224</v>
      </c>
      <c r="F44" s="244"/>
      <c r="G44" s="73" t="s">
        <v>93</v>
      </c>
      <c r="H44" s="66">
        <v>2010</v>
      </c>
      <c r="I44" s="60">
        <v>1</v>
      </c>
      <c r="J44" s="82">
        <v>850000</v>
      </c>
      <c r="K44" s="67"/>
      <c r="L44" s="68"/>
      <c r="M44" s="69"/>
      <c r="N44" s="83" t="s">
        <v>231</v>
      </c>
      <c r="O44" s="60" t="s">
        <v>15</v>
      </c>
      <c r="P44" s="71"/>
    </row>
    <row r="45" spans="1:16" ht="30.75" customHeight="1">
      <c r="A45" s="60">
        <f t="shared" si="1"/>
        <v>32</v>
      </c>
      <c r="B45" s="80" t="s">
        <v>92</v>
      </c>
      <c r="C45" s="184"/>
      <c r="D45" s="65"/>
      <c r="E45" s="262" t="s">
        <v>233</v>
      </c>
      <c r="F45" s="244"/>
      <c r="G45" s="73" t="s">
        <v>93</v>
      </c>
      <c r="H45" s="72">
        <v>2012</v>
      </c>
      <c r="I45" s="60">
        <v>1</v>
      </c>
      <c r="J45" s="194">
        <v>2052000</v>
      </c>
      <c r="K45" s="67"/>
      <c r="L45" s="68"/>
      <c r="M45" s="69"/>
      <c r="N45" s="79" t="s">
        <v>232</v>
      </c>
      <c r="O45" s="60" t="s">
        <v>15</v>
      </c>
      <c r="P45" s="71"/>
    </row>
    <row r="46" spans="1:16" ht="42.75">
      <c r="A46" s="60">
        <f t="shared" si="1"/>
        <v>33</v>
      </c>
      <c r="B46" s="80" t="s">
        <v>92</v>
      </c>
      <c r="C46" s="184"/>
      <c r="D46" s="65"/>
      <c r="E46" s="80" t="s">
        <v>234</v>
      </c>
      <c r="F46" s="193"/>
      <c r="G46" s="73" t="s">
        <v>93</v>
      </c>
      <c r="H46" s="72">
        <v>2013</v>
      </c>
      <c r="I46" s="64">
        <v>4</v>
      </c>
      <c r="J46" s="196">
        <v>1356000</v>
      </c>
      <c r="K46" s="68"/>
      <c r="L46" s="68"/>
      <c r="M46" s="75"/>
      <c r="N46" s="73" t="s">
        <v>235</v>
      </c>
      <c r="O46" s="60" t="s">
        <v>15</v>
      </c>
      <c r="P46" s="76"/>
    </row>
    <row r="47" spans="1:16" ht="30.75" customHeight="1">
      <c r="A47" s="60">
        <f t="shared" si="1"/>
        <v>34</v>
      </c>
      <c r="B47" s="80" t="s">
        <v>92</v>
      </c>
      <c r="C47" s="184"/>
      <c r="D47" s="65"/>
      <c r="E47" s="262" t="s">
        <v>218</v>
      </c>
      <c r="F47" s="244"/>
      <c r="G47" s="73" t="s">
        <v>93</v>
      </c>
      <c r="H47" s="66">
        <v>2013</v>
      </c>
      <c r="I47" s="60">
        <v>1</v>
      </c>
      <c r="J47" s="82">
        <v>2450000</v>
      </c>
      <c r="K47" s="67"/>
      <c r="L47" s="68"/>
      <c r="M47" s="69"/>
      <c r="N47" s="83" t="s">
        <v>236</v>
      </c>
      <c r="O47" s="60" t="s">
        <v>15</v>
      </c>
      <c r="P47" s="71"/>
    </row>
    <row r="48" spans="1:16" ht="44.25" customHeight="1">
      <c r="A48" s="60">
        <f t="shared" si="1"/>
        <v>35</v>
      </c>
      <c r="B48" s="80" t="s">
        <v>92</v>
      </c>
      <c r="C48" s="184"/>
      <c r="D48" s="65"/>
      <c r="E48" s="262" t="s">
        <v>238</v>
      </c>
      <c r="F48" s="244"/>
      <c r="G48" s="73" t="s">
        <v>93</v>
      </c>
      <c r="H48" s="72">
        <v>2014</v>
      </c>
      <c r="I48" s="60">
        <v>1</v>
      </c>
      <c r="J48" s="196">
        <v>900000</v>
      </c>
      <c r="K48" s="67"/>
      <c r="L48" s="68"/>
      <c r="M48" s="69"/>
      <c r="N48" s="73" t="s">
        <v>237</v>
      </c>
      <c r="O48" s="60" t="s">
        <v>15</v>
      </c>
      <c r="P48" s="71"/>
    </row>
    <row r="49" spans="1:16" ht="30.75" customHeight="1">
      <c r="A49" s="60">
        <f t="shared" si="1"/>
        <v>36</v>
      </c>
      <c r="B49" s="80" t="s">
        <v>239</v>
      </c>
      <c r="C49" s="193"/>
      <c r="D49" s="187"/>
      <c r="E49" s="262" t="s">
        <v>182</v>
      </c>
      <c r="F49" s="244"/>
      <c r="G49" s="73" t="s">
        <v>240</v>
      </c>
      <c r="H49" s="66">
        <v>2007</v>
      </c>
      <c r="I49" s="60">
        <v>1</v>
      </c>
      <c r="J49" s="82">
        <v>551000</v>
      </c>
      <c r="K49" s="67"/>
      <c r="L49" s="68"/>
      <c r="M49" s="69"/>
      <c r="N49" s="83" t="s">
        <v>241</v>
      </c>
      <c r="O49" s="60" t="s">
        <v>15</v>
      </c>
      <c r="P49" s="71"/>
    </row>
    <row r="50" spans="1:16" ht="18.75" customHeight="1">
      <c r="A50" s="71"/>
      <c r="B50" s="263" t="s">
        <v>304</v>
      </c>
      <c r="C50" s="264"/>
      <c r="D50" s="264"/>
      <c r="E50" s="264"/>
      <c r="F50" s="264"/>
      <c r="G50" s="264"/>
      <c r="H50" s="265"/>
      <c r="I50" s="188">
        <f>SUM(I14:I49)</f>
        <v>45</v>
      </c>
      <c r="J50" s="192">
        <f>SUM(J14:J49)</f>
        <v>130438600</v>
      </c>
      <c r="K50" s="189"/>
      <c r="L50" s="190"/>
      <c r="M50" s="188"/>
      <c r="N50" s="191"/>
      <c r="O50" s="191"/>
      <c r="P50" s="191"/>
    </row>
    <row r="51" spans="1:16" ht="13.5" customHeight="1">
      <c r="A51" s="8"/>
      <c r="B51" s="1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3" spans="1:16" ht="13.5" customHeight="1">
      <c r="L53" s="21"/>
      <c r="M53" s="21"/>
      <c r="N53" s="21"/>
      <c r="O53" s="21"/>
      <c r="P53" s="21"/>
    </row>
    <row r="54" spans="1:16" ht="13.5" customHeight="1">
      <c r="L54" s="239" t="s">
        <v>310</v>
      </c>
      <c r="M54" s="239"/>
      <c r="N54" s="239"/>
      <c r="O54" s="239"/>
      <c r="P54" s="2"/>
    </row>
    <row r="55" spans="1:16" ht="13.5" customHeight="1">
      <c r="L55" s="2"/>
      <c r="M55" s="2"/>
      <c r="N55" s="2"/>
      <c r="O55" s="2"/>
      <c r="P55" s="2"/>
    </row>
    <row r="56" spans="1:16" ht="13.5" customHeight="1">
      <c r="L56" s="239" t="s">
        <v>244</v>
      </c>
      <c r="M56" s="239"/>
      <c r="N56" s="239"/>
      <c r="O56" s="239"/>
      <c r="P56" s="2"/>
    </row>
    <row r="57" spans="1:16" ht="13.5" customHeight="1">
      <c r="L57" s="2"/>
      <c r="M57" s="2"/>
      <c r="N57" s="2"/>
      <c r="O57" s="2"/>
      <c r="P57" s="2"/>
    </row>
    <row r="58" spans="1:16" ht="13.5" customHeight="1">
      <c r="L58" s="2"/>
      <c r="M58" s="2"/>
      <c r="N58" s="2"/>
      <c r="O58" s="2"/>
      <c r="P58" s="2"/>
    </row>
    <row r="59" spans="1:16" ht="13.5" customHeight="1">
      <c r="L59" s="2"/>
      <c r="M59" s="2"/>
      <c r="N59" s="2"/>
      <c r="O59" s="2"/>
      <c r="P59" s="2"/>
    </row>
    <row r="60" spans="1:16" ht="13.5" customHeight="1">
      <c r="L60" s="2"/>
      <c r="M60" s="2"/>
      <c r="N60" s="2"/>
      <c r="O60" s="2"/>
      <c r="P60" s="2"/>
    </row>
    <row r="61" spans="1:16" ht="13.5" customHeight="1">
      <c r="L61" s="239" t="s">
        <v>96</v>
      </c>
      <c r="M61" s="239"/>
      <c r="N61" s="239"/>
      <c r="O61" s="239"/>
      <c r="P61" s="2"/>
    </row>
    <row r="62" spans="1:16" ht="13.5" customHeight="1">
      <c r="L62" s="239" t="s">
        <v>246</v>
      </c>
      <c r="M62" s="239"/>
      <c r="N62" s="239"/>
      <c r="O62" s="239"/>
      <c r="P62" s="2"/>
    </row>
    <row r="63" spans="1:16" ht="13.5" customHeight="1">
      <c r="L63" s="239" t="s">
        <v>245</v>
      </c>
      <c r="M63" s="239"/>
      <c r="N63" s="239"/>
      <c r="O63" s="239"/>
      <c r="P63" s="2"/>
    </row>
    <row r="65" spans="2:8" ht="13.5" customHeight="1">
      <c r="B65" s="1" t="s">
        <v>31</v>
      </c>
    </row>
    <row r="66" spans="2:8" ht="13.5" customHeight="1">
      <c r="B66" s="9" t="s">
        <v>32</v>
      </c>
      <c r="C66" s="1" t="s">
        <v>33</v>
      </c>
    </row>
    <row r="67" spans="2:8" ht="13.5" customHeight="1">
      <c r="B67" s="9" t="s">
        <v>34</v>
      </c>
      <c r="C67" s="1" t="s">
        <v>35</v>
      </c>
      <c r="H67" s="1" t="s">
        <v>36</v>
      </c>
    </row>
    <row r="68" spans="2:8" ht="13.5" customHeight="1">
      <c r="B68" s="9" t="s">
        <v>37</v>
      </c>
      <c r="C68" s="1" t="s">
        <v>38</v>
      </c>
    </row>
    <row r="69" spans="2:8" ht="13.5" customHeight="1">
      <c r="B69" s="9" t="s">
        <v>39</v>
      </c>
      <c r="C69" s="1" t="s">
        <v>40</v>
      </c>
    </row>
    <row r="70" spans="2:8" ht="13.5" customHeight="1">
      <c r="B70" s="9" t="s">
        <v>41</v>
      </c>
      <c r="C70" s="1" t="s">
        <v>42</v>
      </c>
    </row>
    <row r="71" spans="2:8" ht="13.5" customHeight="1">
      <c r="B71" s="9" t="s">
        <v>43</v>
      </c>
      <c r="C71" s="1" t="s">
        <v>44</v>
      </c>
    </row>
    <row r="72" spans="2:8" ht="13.5" customHeight="1">
      <c r="B72" s="9" t="s">
        <v>45</v>
      </c>
      <c r="C72" s="1" t="s">
        <v>46</v>
      </c>
    </row>
    <row r="73" spans="2:8" ht="13.5" customHeight="1">
      <c r="B73" s="9" t="s">
        <v>47</v>
      </c>
      <c r="C73" s="1" t="s">
        <v>48</v>
      </c>
    </row>
    <row r="74" spans="2:8" ht="13.5" customHeight="1">
      <c r="B74" s="9" t="s">
        <v>49</v>
      </c>
      <c r="C74" s="1" t="s">
        <v>50</v>
      </c>
    </row>
    <row r="75" spans="2:8" ht="13.5" customHeight="1">
      <c r="B75" s="9" t="s">
        <v>51</v>
      </c>
      <c r="C75" s="1" t="s">
        <v>52</v>
      </c>
    </row>
    <row r="76" spans="2:8" ht="13.5" customHeight="1">
      <c r="B76" s="9" t="s">
        <v>53</v>
      </c>
      <c r="C76" s="1" t="s">
        <v>54</v>
      </c>
    </row>
    <row r="77" spans="2:8" ht="13.5" customHeight="1">
      <c r="B77" s="9" t="s">
        <v>55</v>
      </c>
      <c r="C77" s="1" t="s">
        <v>56</v>
      </c>
    </row>
    <row r="78" spans="2:8" ht="13.5" customHeight="1">
      <c r="B78" s="9" t="s">
        <v>57</v>
      </c>
      <c r="C78" s="1" t="s">
        <v>58</v>
      </c>
    </row>
    <row r="79" spans="2:8" ht="13.5" customHeight="1">
      <c r="B79" s="9" t="s">
        <v>59</v>
      </c>
      <c r="C79" s="1" t="s">
        <v>60</v>
      </c>
    </row>
  </sheetData>
  <mergeCells count="52">
    <mergeCell ref="B50:H50"/>
    <mergeCell ref="L54:O54"/>
    <mergeCell ref="L56:O56"/>
    <mergeCell ref="L61:O61"/>
    <mergeCell ref="L62:O62"/>
    <mergeCell ref="L63:O63"/>
    <mergeCell ref="E29:F29"/>
    <mergeCell ref="E30:F30"/>
    <mergeCell ref="E31:F31"/>
    <mergeCell ref="E20:F20"/>
    <mergeCell ref="E49:F49"/>
    <mergeCell ref="E44:F44"/>
    <mergeCell ref="E45:F45"/>
    <mergeCell ref="E47:F47"/>
    <mergeCell ref="E34:F34"/>
    <mergeCell ref="E35:F35"/>
    <mergeCell ref="E43:F43"/>
    <mergeCell ref="E40:F40"/>
    <mergeCell ref="E39:F39"/>
    <mergeCell ref="E41:F41"/>
    <mergeCell ref="E48:F48"/>
    <mergeCell ref="E17:F17"/>
    <mergeCell ref="E18:F18"/>
    <mergeCell ref="E19:F19"/>
    <mergeCell ref="E24:F24"/>
    <mergeCell ref="E15:F15"/>
    <mergeCell ref="E16:F16"/>
    <mergeCell ref="E14:F14"/>
    <mergeCell ref="E10:F11"/>
    <mergeCell ref="A10:A11"/>
    <mergeCell ref="B12:D12"/>
    <mergeCell ref="G10:G11"/>
    <mergeCell ref="L10:L11"/>
    <mergeCell ref="A2:P2"/>
    <mergeCell ref="A3:P3"/>
    <mergeCell ref="A4:P4"/>
    <mergeCell ref="A5:P5"/>
    <mergeCell ref="K6:M7"/>
    <mergeCell ref="B10:D11"/>
    <mergeCell ref="M10:M11"/>
    <mergeCell ref="P10:P11"/>
    <mergeCell ref="H10:H11"/>
    <mergeCell ref="I10:I11"/>
    <mergeCell ref="J10:J11"/>
    <mergeCell ref="K10:K11"/>
    <mergeCell ref="N10:N11"/>
    <mergeCell ref="O10:O11"/>
    <mergeCell ref="E37:F37"/>
    <mergeCell ref="E36:F36"/>
    <mergeCell ref="E38:F38"/>
    <mergeCell ref="E33:F33"/>
    <mergeCell ref="E42:F42"/>
  </mergeCells>
  <pageMargins left="0.62" right="0.15748031496063" top="0.39370078740157499" bottom="0.72" header="0.31496062992126" footer="0.15748031496063"/>
  <pageSetup paperSize="5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32"/>
  <sheetViews>
    <sheetView tabSelected="1" view="pageBreakPreview" topLeftCell="A40" zoomScale="90" zoomScaleSheetLayoutView="90" workbookViewId="0">
      <selection activeCell="I55" sqref="I55"/>
    </sheetView>
  </sheetViews>
  <sheetFormatPr defaultColWidth="9.140625" defaultRowHeight="13.5" customHeight="1"/>
  <cols>
    <col min="1" max="1" width="4.7109375" style="1" customWidth="1"/>
    <col min="2" max="3" width="3.85546875" style="1" customWidth="1"/>
    <col min="4" max="4" width="12.28515625" style="1" customWidth="1"/>
    <col min="5" max="5" width="3.85546875" style="1" customWidth="1"/>
    <col min="6" max="6" width="41.28515625" style="1" customWidth="1"/>
    <col min="7" max="7" width="8.7109375" style="1" customWidth="1"/>
    <col min="8" max="8" width="24.5703125" style="1" customWidth="1"/>
    <col min="9" max="9" width="7.7109375" style="1" bestFit="1" customWidth="1"/>
    <col min="10" max="10" width="9.5703125" style="1" customWidth="1"/>
    <col min="11" max="11" width="9" style="1" customWidth="1"/>
    <col min="12" max="12" width="8.5703125" style="1" bestFit="1" customWidth="1"/>
    <col min="13" max="13" width="9.5703125" style="1" customWidth="1"/>
    <col min="14" max="14" width="22.7109375" style="1" customWidth="1"/>
    <col min="15" max="15" width="7.7109375" style="1" bestFit="1" customWidth="1"/>
    <col min="16" max="16" width="11.28515625" style="209" customWidth="1"/>
    <col min="17" max="17" width="8.140625" style="1" customWidth="1"/>
    <col min="18" max="18" width="8.42578125" style="213" customWidth="1"/>
    <col min="19" max="19" width="6.85546875" style="1" customWidth="1"/>
    <col min="20" max="16384" width="9.140625" style="1"/>
  </cols>
  <sheetData>
    <row r="1" spans="1:19" ht="13.5" customHeight="1">
      <c r="A1" s="1" t="s">
        <v>312</v>
      </c>
    </row>
    <row r="2" spans="1:19" ht="13.5" customHeight="1">
      <c r="A2" s="233" t="s">
        <v>26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</row>
    <row r="3" spans="1:19" ht="13.5" customHeight="1">
      <c r="A3" s="233" t="s">
        <v>61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19" s="2" customFormat="1" ht="13.5" customHeight="1">
      <c r="A4" s="234" t="s">
        <v>133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</row>
    <row r="5" spans="1:19" s="2" customFormat="1" ht="13.5" customHeight="1">
      <c r="A5" s="234" t="s">
        <v>305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</row>
    <row r="6" spans="1:19" s="2" customFormat="1" ht="13.5" customHeight="1">
      <c r="P6" s="207"/>
      <c r="R6" s="210"/>
    </row>
    <row r="7" spans="1:19" s="2" customFormat="1" ht="13.5" customHeight="1">
      <c r="A7" s="3" t="s">
        <v>1</v>
      </c>
      <c r="B7" s="3"/>
      <c r="C7" s="3"/>
      <c r="D7" s="3"/>
      <c r="E7" s="20" t="s">
        <v>17</v>
      </c>
      <c r="F7" s="3" t="s">
        <v>108</v>
      </c>
      <c r="P7" s="207"/>
      <c r="R7" s="210"/>
    </row>
    <row r="8" spans="1:19" s="3" customFormat="1" ht="13.5" customHeight="1">
      <c r="A8" s="3" t="s">
        <v>2</v>
      </c>
      <c r="E8" s="20" t="s">
        <v>17</v>
      </c>
      <c r="F8" s="3" t="s">
        <v>109</v>
      </c>
      <c r="G8" s="3" t="s">
        <v>36</v>
      </c>
      <c r="P8" s="206"/>
      <c r="R8" s="212"/>
    </row>
    <row r="10" spans="1:19" s="25" customFormat="1" ht="37.5" customHeight="1">
      <c r="A10" s="218" t="s">
        <v>3</v>
      </c>
      <c r="B10" s="221" t="s">
        <v>4</v>
      </c>
      <c r="C10" s="222"/>
      <c r="D10" s="222"/>
      <c r="E10" s="222"/>
      <c r="F10" s="222"/>
      <c r="G10" s="240" t="s">
        <v>62</v>
      </c>
      <c r="H10" s="241"/>
      <c r="I10" s="241"/>
      <c r="J10" s="240"/>
      <c r="K10" s="240" t="s">
        <v>63</v>
      </c>
      <c r="L10" s="240"/>
      <c r="M10" s="240" t="s">
        <v>64</v>
      </c>
      <c r="N10" s="240"/>
      <c r="O10" s="240"/>
      <c r="P10" s="240"/>
      <c r="Q10" s="240" t="s">
        <v>65</v>
      </c>
      <c r="R10" s="240"/>
      <c r="S10" s="218" t="s">
        <v>6</v>
      </c>
    </row>
    <row r="11" spans="1:19" s="25" customFormat="1" ht="37.5" customHeight="1">
      <c r="A11" s="220"/>
      <c r="B11" s="227"/>
      <c r="C11" s="228"/>
      <c r="D11" s="228"/>
      <c r="E11" s="228"/>
      <c r="F11" s="228"/>
      <c r="G11" s="22" t="s">
        <v>7</v>
      </c>
      <c r="H11" s="22" t="s">
        <v>8</v>
      </c>
      <c r="I11" s="22" t="s">
        <v>29</v>
      </c>
      <c r="J11" s="22" t="s">
        <v>9</v>
      </c>
      <c r="K11" s="22" t="s">
        <v>12</v>
      </c>
      <c r="L11" s="22" t="s">
        <v>9</v>
      </c>
      <c r="M11" s="22" t="s">
        <v>7</v>
      </c>
      <c r="N11" s="22" t="s">
        <v>8</v>
      </c>
      <c r="O11" s="22" t="s">
        <v>29</v>
      </c>
      <c r="P11" s="208" t="s">
        <v>9</v>
      </c>
      <c r="Q11" s="22" t="s">
        <v>12</v>
      </c>
      <c r="R11" s="214" t="s">
        <v>9</v>
      </c>
      <c r="S11" s="220"/>
    </row>
    <row r="12" spans="1:19" s="25" customFormat="1" ht="12.75">
      <c r="A12" s="10">
        <v>1</v>
      </c>
      <c r="B12" s="236">
        <f>A12+1</f>
        <v>2</v>
      </c>
      <c r="C12" s="237"/>
      <c r="D12" s="237"/>
      <c r="E12" s="237"/>
      <c r="F12" s="237"/>
      <c r="G12" s="10">
        <f>B12+1</f>
        <v>3</v>
      </c>
      <c r="H12" s="10">
        <f>G12+1</f>
        <v>4</v>
      </c>
      <c r="I12" s="10">
        <f>H12+1</f>
        <v>5</v>
      </c>
      <c r="J12" s="10">
        <f>I12+1</f>
        <v>6</v>
      </c>
      <c r="K12" s="10">
        <f t="shared" ref="K12:S12" si="0">J12+1</f>
        <v>7</v>
      </c>
      <c r="L12" s="10">
        <f t="shared" si="0"/>
        <v>8</v>
      </c>
      <c r="M12" s="10">
        <f t="shared" si="0"/>
        <v>9</v>
      </c>
      <c r="N12" s="10">
        <f t="shared" si="0"/>
        <v>10</v>
      </c>
      <c r="O12" s="10">
        <f t="shared" si="0"/>
        <v>11</v>
      </c>
      <c r="P12" s="10">
        <f t="shared" si="0"/>
        <v>12</v>
      </c>
      <c r="Q12" s="13">
        <v>13</v>
      </c>
      <c r="R12" s="10">
        <v>14</v>
      </c>
      <c r="S12" s="10">
        <f t="shared" si="0"/>
        <v>15</v>
      </c>
    </row>
    <row r="13" spans="1:19" s="25" customFormat="1" ht="12.75">
      <c r="A13" s="10"/>
      <c r="B13" s="23"/>
      <c r="C13" s="24"/>
      <c r="D13" s="24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3"/>
      <c r="R13" s="10"/>
      <c r="S13" s="10"/>
    </row>
    <row r="14" spans="1:19" s="25" customFormat="1" ht="12.75">
      <c r="A14" s="13" t="s">
        <v>260</v>
      </c>
      <c r="B14" s="118" t="s">
        <v>36</v>
      </c>
      <c r="C14" s="5" t="s">
        <v>16</v>
      </c>
      <c r="D14" s="5"/>
      <c r="E14" s="24" t="s">
        <v>17</v>
      </c>
      <c r="F14" s="11" t="s">
        <v>111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3"/>
      <c r="R14" s="10"/>
      <c r="S14" s="10"/>
    </row>
    <row r="15" spans="1:19" s="25" customFormat="1" ht="12.75">
      <c r="A15" s="10"/>
      <c r="B15" s="23"/>
      <c r="C15" s="24">
        <v>1</v>
      </c>
      <c r="D15" s="5" t="s">
        <v>18</v>
      </c>
      <c r="E15" s="24" t="s">
        <v>17</v>
      </c>
      <c r="F15" s="12" t="s">
        <v>114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3"/>
      <c r="R15" s="10"/>
      <c r="S15" s="10"/>
    </row>
    <row r="16" spans="1:19" s="25" customFormat="1" ht="12.75">
      <c r="A16" s="10"/>
      <c r="B16" s="23"/>
      <c r="C16" s="24"/>
      <c r="D16" s="1" t="s">
        <v>19</v>
      </c>
      <c r="E16" s="24" t="s">
        <v>17</v>
      </c>
      <c r="F16" s="5" t="s">
        <v>107</v>
      </c>
      <c r="G16" s="10"/>
      <c r="H16" s="127" t="s">
        <v>115</v>
      </c>
      <c r="I16" s="172" t="s">
        <v>316</v>
      </c>
      <c r="J16" s="128" t="s">
        <v>117</v>
      </c>
      <c r="K16" s="172" t="s">
        <v>316</v>
      </c>
      <c r="L16" s="128" t="s">
        <v>117</v>
      </c>
      <c r="M16" s="31"/>
      <c r="N16" s="127" t="s">
        <v>115</v>
      </c>
      <c r="O16" s="31">
        <v>0</v>
      </c>
      <c r="P16" s="128" t="s">
        <v>117</v>
      </c>
      <c r="Q16" s="105">
        <f>K16-O16</f>
        <v>1100</v>
      </c>
      <c r="R16" s="128" t="s">
        <v>117</v>
      </c>
      <c r="S16" s="31"/>
    </row>
    <row r="17" spans="1:19" s="25" customFormat="1" ht="12.75">
      <c r="A17" s="10"/>
      <c r="B17" s="23"/>
      <c r="C17" s="24"/>
      <c r="D17" s="24"/>
      <c r="E17" s="24"/>
      <c r="F17" s="24"/>
      <c r="G17" s="10"/>
      <c r="H17" s="127" t="s">
        <v>116</v>
      </c>
      <c r="I17" s="172" t="s">
        <v>317</v>
      </c>
      <c r="J17" s="128" t="s">
        <v>117</v>
      </c>
      <c r="K17" s="172" t="s">
        <v>317</v>
      </c>
      <c r="L17" s="128" t="s">
        <v>117</v>
      </c>
      <c r="M17" s="31"/>
      <c r="N17" s="127" t="s">
        <v>116</v>
      </c>
      <c r="O17" s="31">
        <v>0</v>
      </c>
      <c r="P17" s="128" t="s">
        <v>117</v>
      </c>
      <c r="Q17" s="105">
        <f>K17-O17</f>
        <v>1250</v>
      </c>
      <c r="R17" s="128" t="s">
        <v>117</v>
      </c>
      <c r="S17" s="31"/>
    </row>
    <row r="18" spans="1:19" s="25" customFormat="1" ht="12.75">
      <c r="A18" s="10"/>
      <c r="B18" s="23"/>
      <c r="C18" s="24"/>
      <c r="D18" s="24"/>
      <c r="E18" s="24"/>
      <c r="F18" s="24"/>
      <c r="G18" s="10"/>
      <c r="H18" s="31"/>
      <c r="I18" s="31"/>
      <c r="J18" s="31"/>
      <c r="K18" s="31"/>
      <c r="L18" s="31"/>
      <c r="M18" s="31"/>
      <c r="N18" s="31"/>
      <c r="O18" s="31"/>
      <c r="P18" s="31"/>
      <c r="Q18" s="34"/>
      <c r="R18" s="31"/>
      <c r="S18" s="31"/>
    </row>
    <row r="19" spans="1:19" s="25" customFormat="1" ht="12.75">
      <c r="A19" s="10"/>
      <c r="B19" s="23"/>
      <c r="C19" s="24"/>
      <c r="D19" s="24"/>
      <c r="E19" s="24"/>
      <c r="F19" s="24"/>
      <c r="G19" s="10"/>
      <c r="H19" s="31"/>
      <c r="I19" s="31"/>
      <c r="J19" s="31"/>
      <c r="K19" s="31"/>
      <c r="L19" s="31"/>
      <c r="M19" s="31"/>
      <c r="N19" s="31"/>
      <c r="O19" s="31"/>
      <c r="P19" s="31"/>
      <c r="Q19" s="34"/>
      <c r="R19" s="31"/>
      <c r="S19" s="31"/>
    </row>
    <row r="20" spans="1:19" s="100" customFormat="1" ht="12.75">
      <c r="A20" s="34" t="s">
        <v>261</v>
      </c>
      <c r="B20" s="118" t="s">
        <v>36</v>
      </c>
      <c r="C20" s="5" t="s">
        <v>16</v>
      </c>
      <c r="D20" s="5"/>
      <c r="E20" s="24" t="s">
        <v>17</v>
      </c>
      <c r="F20" s="11" t="s">
        <v>111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112" t="s">
        <v>36</v>
      </c>
      <c r="R20" s="31"/>
      <c r="S20" s="31"/>
    </row>
    <row r="21" spans="1:19" s="110" customFormat="1" ht="12.75">
      <c r="A21" s="31"/>
      <c r="B21" s="23"/>
      <c r="C21" s="24">
        <v>1</v>
      </c>
      <c r="D21" s="5" t="s">
        <v>18</v>
      </c>
      <c r="E21" s="24" t="s">
        <v>17</v>
      </c>
      <c r="F21" s="12" t="s">
        <v>112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112"/>
      <c r="R21" s="31"/>
      <c r="S21" s="31"/>
    </row>
    <row r="22" spans="1:19" s="110" customFormat="1" ht="12.75">
      <c r="A22" s="31"/>
      <c r="B22" s="23"/>
      <c r="C22" s="24"/>
      <c r="D22" s="1" t="s">
        <v>19</v>
      </c>
      <c r="E22" s="24" t="s">
        <v>17</v>
      </c>
      <c r="F22" s="5" t="s">
        <v>107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12"/>
      <c r="R22" s="31"/>
      <c r="S22" s="31"/>
    </row>
    <row r="23" spans="1:19" s="100" customFormat="1" ht="12.75">
      <c r="A23" s="31"/>
      <c r="B23" s="98"/>
      <c r="C23" s="99"/>
      <c r="D23" s="99"/>
      <c r="E23" s="99"/>
      <c r="F23" s="99"/>
      <c r="G23" s="138"/>
      <c r="H23" s="113" t="s">
        <v>255</v>
      </c>
      <c r="I23" s="143"/>
      <c r="J23" s="31"/>
      <c r="K23" s="143"/>
      <c r="L23" s="31"/>
      <c r="M23" s="31"/>
      <c r="N23" s="31"/>
      <c r="O23" s="31"/>
      <c r="P23" s="31"/>
      <c r="Q23" s="112" t="s">
        <v>36</v>
      </c>
      <c r="R23" s="31"/>
      <c r="S23" s="31"/>
    </row>
    <row r="24" spans="1:19" s="25" customFormat="1" ht="12.75">
      <c r="A24" s="10"/>
      <c r="B24" s="108"/>
      <c r="C24" s="109"/>
      <c r="D24" s="109"/>
      <c r="E24" s="109"/>
      <c r="F24" s="107"/>
      <c r="G24" s="138"/>
      <c r="H24" s="141" t="s">
        <v>266</v>
      </c>
      <c r="I24" s="145">
        <v>325</v>
      </c>
      <c r="J24" s="149" t="s">
        <v>118</v>
      </c>
      <c r="K24" s="145">
        <v>325</v>
      </c>
      <c r="L24" s="149" t="s">
        <v>118</v>
      </c>
      <c r="M24" s="31"/>
      <c r="N24" s="141" t="s">
        <v>266</v>
      </c>
      <c r="O24" s="31">
        <v>0</v>
      </c>
      <c r="P24" s="217" t="s">
        <v>118</v>
      </c>
      <c r="Q24" s="105">
        <f t="shared" ref="Q24:Q48" si="1">K24-O24</f>
        <v>325</v>
      </c>
      <c r="R24" s="149" t="s">
        <v>118</v>
      </c>
      <c r="S24" s="31"/>
    </row>
    <row r="25" spans="1:19" s="25" customFormat="1" ht="12.75">
      <c r="A25" s="10"/>
      <c r="B25" s="108"/>
      <c r="C25" s="109"/>
      <c r="D25" s="109"/>
      <c r="E25" s="109"/>
      <c r="F25" s="107"/>
      <c r="G25" s="138"/>
      <c r="H25" s="141" t="s">
        <v>267</v>
      </c>
      <c r="I25" s="147">
        <v>300</v>
      </c>
      <c r="J25" s="145" t="s">
        <v>119</v>
      </c>
      <c r="K25" s="147">
        <v>300</v>
      </c>
      <c r="L25" s="145" t="s">
        <v>119</v>
      </c>
      <c r="M25" s="31"/>
      <c r="N25" s="141" t="s">
        <v>267</v>
      </c>
      <c r="O25" s="31">
        <v>0</v>
      </c>
      <c r="P25" s="145" t="s">
        <v>119</v>
      </c>
      <c r="Q25" s="105">
        <f t="shared" si="1"/>
        <v>300</v>
      </c>
      <c r="R25" s="145" t="s">
        <v>119</v>
      </c>
      <c r="S25" s="31"/>
    </row>
    <row r="26" spans="1:19" s="25" customFormat="1" ht="12.75">
      <c r="A26" s="10"/>
      <c r="B26" s="108"/>
      <c r="C26" s="109"/>
      <c r="D26" s="109"/>
      <c r="E26" s="109"/>
      <c r="F26" s="107"/>
      <c r="G26" s="138"/>
      <c r="H26" s="141" t="s">
        <v>268</v>
      </c>
      <c r="I26" s="147">
        <v>310</v>
      </c>
      <c r="J26" s="145" t="s">
        <v>119</v>
      </c>
      <c r="K26" s="147">
        <v>310</v>
      </c>
      <c r="L26" s="145" t="s">
        <v>119</v>
      </c>
      <c r="M26" s="31"/>
      <c r="N26" s="141" t="s">
        <v>268</v>
      </c>
      <c r="O26" s="31">
        <v>0</v>
      </c>
      <c r="P26" s="145" t="s">
        <v>119</v>
      </c>
      <c r="Q26" s="105">
        <f t="shared" si="1"/>
        <v>310</v>
      </c>
      <c r="R26" s="145" t="s">
        <v>119</v>
      </c>
      <c r="S26" s="31"/>
    </row>
    <row r="27" spans="1:19" s="25" customFormat="1" ht="12.75">
      <c r="A27" s="10"/>
      <c r="B27" s="23"/>
      <c r="C27" s="24"/>
      <c r="D27" s="24"/>
      <c r="E27" s="24"/>
      <c r="F27" s="24"/>
      <c r="G27" s="138"/>
      <c r="H27" s="141" t="s">
        <v>269</v>
      </c>
      <c r="I27" s="147">
        <v>52</v>
      </c>
      <c r="J27" s="145" t="s">
        <v>252</v>
      </c>
      <c r="K27" s="147">
        <v>52</v>
      </c>
      <c r="L27" s="145" t="s">
        <v>252</v>
      </c>
      <c r="M27" s="31"/>
      <c r="N27" s="141" t="s">
        <v>269</v>
      </c>
      <c r="O27" s="31">
        <v>0</v>
      </c>
      <c r="P27" s="145" t="s">
        <v>252</v>
      </c>
      <c r="Q27" s="105">
        <f t="shared" si="1"/>
        <v>52</v>
      </c>
      <c r="R27" s="145" t="s">
        <v>252</v>
      </c>
      <c r="S27" s="31"/>
    </row>
    <row r="28" spans="1:19" s="25" customFormat="1" ht="12.75">
      <c r="A28" s="10"/>
      <c r="B28" s="23"/>
      <c r="C28" s="24"/>
      <c r="D28" s="24"/>
      <c r="E28" s="24"/>
      <c r="F28" s="24"/>
      <c r="G28" s="138"/>
      <c r="H28" s="141" t="s">
        <v>270</v>
      </c>
      <c r="I28" s="147">
        <v>50</v>
      </c>
      <c r="J28" s="145" t="s">
        <v>271</v>
      </c>
      <c r="K28" s="147">
        <v>50</v>
      </c>
      <c r="L28" s="145" t="s">
        <v>271</v>
      </c>
      <c r="M28" s="31"/>
      <c r="N28" s="141" t="s">
        <v>270</v>
      </c>
      <c r="O28" s="31">
        <v>0</v>
      </c>
      <c r="P28" s="145" t="s">
        <v>271</v>
      </c>
      <c r="Q28" s="105">
        <f t="shared" si="1"/>
        <v>50</v>
      </c>
      <c r="R28" s="145" t="s">
        <v>271</v>
      </c>
      <c r="S28" s="31"/>
    </row>
    <row r="29" spans="1:19" s="104" customFormat="1" ht="12.75">
      <c r="A29" s="31"/>
      <c r="B29" s="102"/>
      <c r="C29" s="103"/>
      <c r="D29" s="103"/>
      <c r="E29" s="103"/>
      <c r="F29" s="103"/>
      <c r="G29" s="138"/>
      <c r="H29" s="141" t="s">
        <v>272</v>
      </c>
      <c r="I29" s="147">
        <v>100</v>
      </c>
      <c r="J29" s="145" t="s">
        <v>119</v>
      </c>
      <c r="K29" s="147">
        <v>100</v>
      </c>
      <c r="L29" s="145" t="s">
        <v>119</v>
      </c>
      <c r="M29" s="31"/>
      <c r="N29" s="141" t="s">
        <v>272</v>
      </c>
      <c r="O29" s="31">
        <v>0</v>
      </c>
      <c r="P29" s="145" t="s">
        <v>119</v>
      </c>
      <c r="Q29" s="105">
        <f t="shared" si="1"/>
        <v>100</v>
      </c>
      <c r="R29" s="145" t="s">
        <v>119</v>
      </c>
      <c r="S29" s="31"/>
    </row>
    <row r="30" spans="1:19" s="104" customFormat="1" ht="12.75">
      <c r="A30" s="31"/>
      <c r="B30" s="102"/>
      <c r="C30" s="103"/>
      <c r="D30" s="103"/>
      <c r="E30" s="103"/>
      <c r="F30" s="103"/>
      <c r="G30" s="138"/>
      <c r="H30" s="141" t="s">
        <v>273</v>
      </c>
      <c r="I30" s="147">
        <v>200</v>
      </c>
      <c r="J30" s="145" t="s">
        <v>252</v>
      </c>
      <c r="K30" s="147">
        <v>200</v>
      </c>
      <c r="L30" s="145" t="s">
        <v>252</v>
      </c>
      <c r="M30" s="31"/>
      <c r="N30" s="141" t="s">
        <v>273</v>
      </c>
      <c r="O30" s="31">
        <v>0</v>
      </c>
      <c r="P30" s="145" t="s">
        <v>252</v>
      </c>
      <c r="Q30" s="105">
        <f t="shared" si="1"/>
        <v>200</v>
      </c>
      <c r="R30" s="145" t="s">
        <v>252</v>
      </c>
      <c r="S30" s="31"/>
    </row>
    <row r="31" spans="1:19" s="104" customFormat="1" ht="12.75">
      <c r="A31" s="31"/>
      <c r="B31" s="102"/>
      <c r="C31" s="103"/>
      <c r="D31" s="103"/>
      <c r="E31" s="103"/>
      <c r="F31" s="103"/>
      <c r="G31" s="138"/>
      <c r="H31" s="141" t="s">
        <v>274</v>
      </c>
      <c r="I31" s="147">
        <v>210</v>
      </c>
      <c r="J31" s="145" t="s">
        <v>252</v>
      </c>
      <c r="K31" s="147">
        <v>210</v>
      </c>
      <c r="L31" s="145" t="s">
        <v>252</v>
      </c>
      <c r="M31" s="31"/>
      <c r="N31" s="141" t="s">
        <v>274</v>
      </c>
      <c r="O31" s="31">
        <v>0</v>
      </c>
      <c r="P31" s="145" t="s">
        <v>252</v>
      </c>
      <c r="Q31" s="105">
        <f t="shared" si="1"/>
        <v>210</v>
      </c>
      <c r="R31" s="145" t="s">
        <v>252</v>
      </c>
      <c r="S31" s="31"/>
    </row>
    <row r="32" spans="1:19" s="104" customFormat="1" ht="12.75">
      <c r="A32" s="31"/>
      <c r="B32" s="102"/>
      <c r="C32" s="103"/>
      <c r="D32" s="103"/>
      <c r="E32" s="103"/>
      <c r="F32" s="103"/>
      <c r="G32" s="138"/>
      <c r="H32" s="141" t="s">
        <v>275</v>
      </c>
      <c r="I32" s="147">
        <v>150</v>
      </c>
      <c r="J32" s="145" t="s">
        <v>252</v>
      </c>
      <c r="K32" s="147">
        <v>150</v>
      </c>
      <c r="L32" s="145" t="s">
        <v>252</v>
      </c>
      <c r="M32" s="31"/>
      <c r="N32" s="141" t="s">
        <v>275</v>
      </c>
      <c r="O32" s="31">
        <v>0</v>
      </c>
      <c r="P32" s="145" t="s">
        <v>252</v>
      </c>
      <c r="Q32" s="105">
        <f t="shared" si="1"/>
        <v>150</v>
      </c>
      <c r="R32" s="145" t="s">
        <v>252</v>
      </c>
      <c r="S32" s="31"/>
    </row>
    <row r="33" spans="1:19" s="104" customFormat="1" ht="12.75">
      <c r="A33" s="31"/>
      <c r="B33" s="102"/>
      <c r="C33" s="103"/>
      <c r="D33" s="103"/>
      <c r="E33" s="103"/>
      <c r="F33" s="103"/>
      <c r="G33" s="138"/>
      <c r="H33" s="141" t="s">
        <v>276</v>
      </c>
      <c r="I33" s="147">
        <v>90</v>
      </c>
      <c r="J33" s="145" t="s">
        <v>253</v>
      </c>
      <c r="K33" s="147">
        <v>90</v>
      </c>
      <c r="L33" s="145" t="s">
        <v>253</v>
      </c>
      <c r="M33" s="31"/>
      <c r="N33" s="141" t="s">
        <v>276</v>
      </c>
      <c r="O33" s="31">
        <v>0</v>
      </c>
      <c r="P33" s="145" t="s">
        <v>253</v>
      </c>
      <c r="Q33" s="105">
        <f t="shared" si="1"/>
        <v>90</v>
      </c>
      <c r="R33" s="145" t="s">
        <v>253</v>
      </c>
      <c r="S33" s="31"/>
    </row>
    <row r="34" spans="1:19" s="104" customFormat="1" ht="12.75">
      <c r="A34" s="31"/>
      <c r="B34" s="102"/>
      <c r="C34" s="103"/>
      <c r="D34" s="103"/>
      <c r="E34" s="103"/>
      <c r="F34" s="103"/>
      <c r="G34" s="138"/>
      <c r="H34" s="141" t="s">
        <v>277</v>
      </c>
      <c r="I34" s="147">
        <v>60</v>
      </c>
      <c r="J34" s="145" t="s">
        <v>254</v>
      </c>
      <c r="K34" s="147">
        <v>60</v>
      </c>
      <c r="L34" s="145" t="s">
        <v>254</v>
      </c>
      <c r="M34" s="31"/>
      <c r="N34" s="141" t="s">
        <v>277</v>
      </c>
      <c r="O34" s="31">
        <v>0</v>
      </c>
      <c r="P34" s="145" t="s">
        <v>254</v>
      </c>
      <c r="Q34" s="105">
        <f t="shared" si="1"/>
        <v>60</v>
      </c>
      <c r="R34" s="145" t="s">
        <v>254</v>
      </c>
      <c r="S34" s="31"/>
    </row>
    <row r="35" spans="1:19" s="104" customFormat="1" ht="12.75">
      <c r="A35" s="31"/>
      <c r="B35" s="102"/>
      <c r="C35" s="103"/>
      <c r="D35" s="103"/>
      <c r="E35" s="103"/>
      <c r="F35" s="103"/>
      <c r="G35" s="138"/>
      <c r="H35" s="141" t="s">
        <v>278</v>
      </c>
      <c r="I35" s="147">
        <v>120</v>
      </c>
      <c r="J35" s="145" t="s">
        <v>118</v>
      </c>
      <c r="K35" s="147">
        <v>120</v>
      </c>
      <c r="L35" s="145" t="s">
        <v>118</v>
      </c>
      <c r="M35" s="31"/>
      <c r="N35" s="141" t="s">
        <v>278</v>
      </c>
      <c r="O35" s="31">
        <v>0</v>
      </c>
      <c r="P35" s="145" t="s">
        <v>118</v>
      </c>
      <c r="Q35" s="105">
        <f t="shared" si="1"/>
        <v>120</v>
      </c>
      <c r="R35" s="145" t="s">
        <v>118</v>
      </c>
      <c r="S35" s="31"/>
    </row>
    <row r="36" spans="1:19" s="104" customFormat="1" ht="12.75">
      <c r="A36" s="31"/>
      <c r="B36" s="102"/>
      <c r="C36" s="103"/>
      <c r="D36" s="103"/>
      <c r="E36" s="103"/>
      <c r="F36" s="103"/>
      <c r="G36" s="138"/>
      <c r="H36" s="141" t="s">
        <v>279</v>
      </c>
      <c r="I36" s="147">
        <v>70</v>
      </c>
      <c r="J36" s="145" t="s">
        <v>119</v>
      </c>
      <c r="K36" s="147">
        <v>70</v>
      </c>
      <c r="L36" s="145" t="s">
        <v>119</v>
      </c>
      <c r="M36" s="31"/>
      <c r="N36" s="141" t="s">
        <v>279</v>
      </c>
      <c r="O36" s="31">
        <v>0</v>
      </c>
      <c r="P36" s="145" t="s">
        <v>119</v>
      </c>
      <c r="Q36" s="105">
        <f t="shared" si="1"/>
        <v>70</v>
      </c>
      <c r="R36" s="145" t="s">
        <v>119</v>
      </c>
      <c r="S36" s="31"/>
    </row>
    <row r="37" spans="1:19" s="104" customFormat="1" ht="12.75">
      <c r="A37" s="31"/>
      <c r="B37" s="102"/>
      <c r="C37" s="103"/>
      <c r="D37" s="103"/>
      <c r="E37" s="103"/>
      <c r="F37" s="103"/>
      <c r="G37" s="138"/>
      <c r="H37" s="141" t="s">
        <v>280</v>
      </c>
      <c r="I37" s="147">
        <v>55</v>
      </c>
      <c r="J37" s="145" t="s">
        <v>254</v>
      </c>
      <c r="K37" s="147">
        <v>55</v>
      </c>
      <c r="L37" s="145" t="s">
        <v>254</v>
      </c>
      <c r="M37" s="31"/>
      <c r="N37" s="141" t="s">
        <v>280</v>
      </c>
      <c r="O37" s="31">
        <v>0</v>
      </c>
      <c r="P37" s="145" t="s">
        <v>254</v>
      </c>
      <c r="Q37" s="105">
        <f t="shared" si="1"/>
        <v>55</v>
      </c>
      <c r="R37" s="145" t="s">
        <v>254</v>
      </c>
      <c r="S37" s="31"/>
    </row>
    <row r="38" spans="1:19" s="104" customFormat="1" ht="12.75">
      <c r="A38" s="31"/>
      <c r="B38" s="102"/>
      <c r="C38" s="103"/>
      <c r="D38" s="103"/>
      <c r="E38" s="103"/>
      <c r="F38" s="103"/>
      <c r="G38" s="138"/>
      <c r="H38" s="141" t="s">
        <v>281</v>
      </c>
      <c r="I38" s="147">
        <v>65</v>
      </c>
      <c r="J38" s="145" t="s">
        <v>119</v>
      </c>
      <c r="K38" s="147">
        <v>65</v>
      </c>
      <c r="L38" s="145" t="s">
        <v>119</v>
      </c>
      <c r="M38" s="31"/>
      <c r="N38" s="141" t="s">
        <v>281</v>
      </c>
      <c r="O38" s="31">
        <v>0</v>
      </c>
      <c r="P38" s="145" t="s">
        <v>119</v>
      </c>
      <c r="Q38" s="105">
        <f t="shared" si="1"/>
        <v>65</v>
      </c>
      <c r="R38" s="145" t="s">
        <v>119</v>
      </c>
      <c r="S38" s="31"/>
    </row>
    <row r="39" spans="1:19" s="104" customFormat="1" ht="12.75">
      <c r="A39" s="31"/>
      <c r="B39" s="102"/>
      <c r="C39" s="103"/>
      <c r="D39" s="103"/>
      <c r="E39" s="103"/>
      <c r="F39" s="103"/>
      <c r="G39" s="138"/>
      <c r="H39" s="141" t="s">
        <v>282</v>
      </c>
      <c r="I39" s="147">
        <v>45</v>
      </c>
      <c r="J39" s="145" t="s">
        <v>119</v>
      </c>
      <c r="K39" s="147">
        <v>45</v>
      </c>
      <c r="L39" s="145" t="s">
        <v>119</v>
      </c>
      <c r="M39" s="31"/>
      <c r="N39" s="141" t="s">
        <v>282</v>
      </c>
      <c r="O39" s="31">
        <v>0</v>
      </c>
      <c r="P39" s="145" t="s">
        <v>119</v>
      </c>
      <c r="Q39" s="105">
        <f t="shared" si="1"/>
        <v>45</v>
      </c>
      <c r="R39" s="145" t="s">
        <v>119</v>
      </c>
      <c r="S39" s="31"/>
    </row>
    <row r="40" spans="1:19" s="104" customFormat="1" ht="12.75">
      <c r="A40" s="31"/>
      <c r="B40" s="102"/>
      <c r="C40" s="103"/>
      <c r="D40" s="103"/>
      <c r="E40" s="103"/>
      <c r="F40" s="103"/>
      <c r="G40" s="138"/>
      <c r="H40" s="141" t="s">
        <v>283</v>
      </c>
      <c r="I40" s="147">
        <v>65</v>
      </c>
      <c r="J40" s="145" t="s">
        <v>119</v>
      </c>
      <c r="K40" s="147">
        <v>65</v>
      </c>
      <c r="L40" s="145" t="s">
        <v>119</v>
      </c>
      <c r="M40" s="31"/>
      <c r="N40" s="141" t="s">
        <v>283</v>
      </c>
      <c r="O40" s="31">
        <v>0</v>
      </c>
      <c r="P40" s="145" t="s">
        <v>119</v>
      </c>
      <c r="Q40" s="105">
        <f t="shared" si="1"/>
        <v>65</v>
      </c>
      <c r="R40" s="145" t="s">
        <v>119</v>
      </c>
      <c r="S40" s="31"/>
    </row>
    <row r="41" spans="1:19" s="104" customFormat="1" ht="12.75">
      <c r="A41" s="31"/>
      <c r="B41" s="102"/>
      <c r="C41" s="103"/>
      <c r="D41" s="103"/>
      <c r="E41" s="103"/>
      <c r="F41" s="103"/>
      <c r="G41" s="138"/>
      <c r="H41" s="141" t="s">
        <v>284</v>
      </c>
      <c r="I41" s="147">
        <v>45</v>
      </c>
      <c r="J41" s="145" t="s">
        <v>285</v>
      </c>
      <c r="K41" s="147">
        <v>45</v>
      </c>
      <c r="L41" s="145" t="s">
        <v>285</v>
      </c>
      <c r="M41" s="31"/>
      <c r="N41" s="141" t="s">
        <v>284</v>
      </c>
      <c r="O41" s="31">
        <v>0</v>
      </c>
      <c r="P41" s="145" t="s">
        <v>285</v>
      </c>
      <c r="Q41" s="105">
        <f t="shared" si="1"/>
        <v>45</v>
      </c>
      <c r="R41" s="145" t="s">
        <v>285</v>
      </c>
      <c r="S41" s="31"/>
    </row>
    <row r="42" spans="1:19" s="104" customFormat="1" ht="12.75">
      <c r="A42" s="31"/>
      <c r="B42" s="102"/>
      <c r="C42" s="103"/>
      <c r="D42" s="103"/>
      <c r="E42" s="103"/>
      <c r="F42" s="103"/>
      <c r="G42" s="138"/>
      <c r="H42" s="141" t="s">
        <v>286</v>
      </c>
      <c r="I42" s="147">
        <v>65</v>
      </c>
      <c r="J42" s="145" t="s">
        <v>285</v>
      </c>
      <c r="K42" s="147">
        <v>65</v>
      </c>
      <c r="L42" s="145" t="s">
        <v>285</v>
      </c>
      <c r="M42" s="31"/>
      <c r="N42" s="141" t="s">
        <v>286</v>
      </c>
      <c r="O42" s="31">
        <v>0</v>
      </c>
      <c r="P42" s="145" t="s">
        <v>285</v>
      </c>
      <c r="Q42" s="105">
        <f t="shared" si="1"/>
        <v>65</v>
      </c>
      <c r="R42" s="145" t="s">
        <v>285</v>
      </c>
      <c r="S42" s="31"/>
    </row>
    <row r="43" spans="1:19" s="104" customFormat="1" ht="12.75">
      <c r="A43" s="31"/>
      <c r="B43" s="102"/>
      <c r="C43" s="103"/>
      <c r="D43" s="103"/>
      <c r="E43" s="103"/>
      <c r="F43" s="103"/>
      <c r="G43" s="138"/>
      <c r="H43" s="141" t="s">
        <v>287</v>
      </c>
      <c r="I43" s="147">
        <v>35</v>
      </c>
      <c r="J43" s="145" t="s">
        <v>285</v>
      </c>
      <c r="K43" s="147">
        <v>35</v>
      </c>
      <c r="L43" s="145" t="s">
        <v>285</v>
      </c>
      <c r="M43" s="31"/>
      <c r="N43" s="141" t="s">
        <v>287</v>
      </c>
      <c r="O43" s="31">
        <v>0</v>
      </c>
      <c r="P43" s="145" t="s">
        <v>285</v>
      </c>
      <c r="Q43" s="105">
        <f t="shared" si="1"/>
        <v>35</v>
      </c>
      <c r="R43" s="145" t="s">
        <v>285</v>
      </c>
      <c r="S43" s="31"/>
    </row>
    <row r="44" spans="1:19" s="104" customFormat="1" ht="12.75">
      <c r="A44" s="31"/>
      <c r="B44" s="102"/>
      <c r="C44" s="103"/>
      <c r="D44" s="103"/>
      <c r="E44" s="103"/>
      <c r="F44" s="103"/>
      <c r="G44" s="138"/>
      <c r="H44" s="141" t="s">
        <v>288</v>
      </c>
      <c r="I44" s="147">
        <v>45</v>
      </c>
      <c r="J44" s="145" t="s">
        <v>119</v>
      </c>
      <c r="K44" s="147">
        <v>45</v>
      </c>
      <c r="L44" s="145" t="s">
        <v>119</v>
      </c>
      <c r="M44" s="31"/>
      <c r="N44" s="141" t="s">
        <v>288</v>
      </c>
      <c r="O44" s="31">
        <v>0</v>
      </c>
      <c r="P44" s="145" t="s">
        <v>119</v>
      </c>
      <c r="Q44" s="105">
        <f t="shared" si="1"/>
        <v>45</v>
      </c>
      <c r="R44" s="145" t="s">
        <v>119</v>
      </c>
      <c r="S44" s="31"/>
    </row>
    <row r="45" spans="1:19" s="104" customFormat="1" ht="12.75">
      <c r="A45" s="31"/>
      <c r="B45" s="102"/>
      <c r="C45" s="103"/>
      <c r="D45" s="103"/>
      <c r="E45" s="103"/>
      <c r="F45" s="103"/>
      <c r="G45" s="138"/>
      <c r="H45" s="141" t="s">
        <v>289</v>
      </c>
      <c r="I45" s="147">
        <v>35</v>
      </c>
      <c r="J45" s="145" t="s">
        <v>119</v>
      </c>
      <c r="K45" s="147">
        <v>35</v>
      </c>
      <c r="L45" s="145" t="s">
        <v>119</v>
      </c>
      <c r="M45" s="31"/>
      <c r="N45" s="141" t="s">
        <v>289</v>
      </c>
      <c r="O45" s="31">
        <v>0</v>
      </c>
      <c r="P45" s="145" t="s">
        <v>119</v>
      </c>
      <c r="Q45" s="105">
        <f t="shared" si="1"/>
        <v>35</v>
      </c>
      <c r="R45" s="145" t="s">
        <v>119</v>
      </c>
      <c r="S45" s="31"/>
    </row>
    <row r="46" spans="1:19" s="104" customFormat="1" ht="12.75">
      <c r="A46" s="31"/>
      <c r="B46" s="102"/>
      <c r="C46" s="103"/>
      <c r="D46" s="103"/>
      <c r="E46" s="103"/>
      <c r="F46" s="103"/>
      <c r="G46" s="138"/>
      <c r="H46" s="141" t="s">
        <v>290</v>
      </c>
      <c r="I46" s="147">
        <v>55</v>
      </c>
      <c r="J46" s="145" t="s">
        <v>253</v>
      </c>
      <c r="K46" s="147">
        <v>55</v>
      </c>
      <c r="L46" s="145" t="s">
        <v>253</v>
      </c>
      <c r="M46" s="31"/>
      <c r="N46" s="141" t="s">
        <v>290</v>
      </c>
      <c r="O46" s="31">
        <v>0</v>
      </c>
      <c r="P46" s="145" t="s">
        <v>253</v>
      </c>
      <c r="Q46" s="105">
        <f t="shared" si="1"/>
        <v>55</v>
      </c>
      <c r="R46" s="145" t="s">
        <v>253</v>
      </c>
      <c r="S46" s="31"/>
    </row>
    <row r="47" spans="1:19" s="104" customFormat="1" ht="12.75">
      <c r="A47" s="31"/>
      <c r="B47" s="102"/>
      <c r="C47" s="103"/>
      <c r="D47" s="103"/>
      <c r="E47" s="103"/>
      <c r="F47" s="103"/>
      <c r="G47" s="138"/>
      <c r="H47" s="141" t="s">
        <v>291</v>
      </c>
      <c r="I47" s="147">
        <v>10</v>
      </c>
      <c r="J47" s="145" t="s">
        <v>119</v>
      </c>
      <c r="K47" s="147">
        <v>10</v>
      </c>
      <c r="L47" s="145" t="s">
        <v>119</v>
      </c>
      <c r="M47" s="31"/>
      <c r="N47" s="141" t="s">
        <v>291</v>
      </c>
      <c r="O47" s="31">
        <v>0</v>
      </c>
      <c r="P47" s="145" t="s">
        <v>119</v>
      </c>
      <c r="Q47" s="105">
        <f t="shared" si="1"/>
        <v>10</v>
      </c>
      <c r="R47" s="145" t="s">
        <v>119</v>
      </c>
      <c r="S47" s="31"/>
    </row>
    <row r="48" spans="1:19" s="104" customFormat="1" ht="12.75">
      <c r="A48" s="31"/>
      <c r="B48" s="102"/>
      <c r="C48" s="103"/>
      <c r="D48" s="103"/>
      <c r="E48" s="103"/>
      <c r="F48" s="103"/>
      <c r="G48" s="138"/>
      <c r="H48" s="142" t="s">
        <v>292</v>
      </c>
      <c r="I48" s="148">
        <v>2</v>
      </c>
      <c r="J48" s="146" t="s">
        <v>120</v>
      </c>
      <c r="K48" s="148">
        <v>2</v>
      </c>
      <c r="L48" s="146" t="s">
        <v>120</v>
      </c>
      <c r="M48" s="31"/>
      <c r="N48" s="142" t="s">
        <v>292</v>
      </c>
      <c r="O48" s="31">
        <v>0</v>
      </c>
      <c r="P48" s="146" t="s">
        <v>120</v>
      </c>
      <c r="Q48" s="105">
        <f t="shared" si="1"/>
        <v>2</v>
      </c>
      <c r="R48" s="146" t="s">
        <v>120</v>
      </c>
      <c r="S48" s="31"/>
    </row>
    <row r="49" spans="1:19" s="104" customFormat="1" ht="12.75">
      <c r="A49" s="31"/>
      <c r="B49" s="102"/>
      <c r="C49" s="103"/>
      <c r="D49" s="103"/>
      <c r="E49" s="103"/>
      <c r="F49" s="103"/>
      <c r="G49" s="138"/>
      <c r="H49" s="31"/>
      <c r="I49" s="144"/>
      <c r="J49" s="140"/>
      <c r="K49" s="144"/>
      <c r="L49" s="31"/>
      <c r="M49" s="31"/>
      <c r="N49" s="31"/>
      <c r="O49" s="31"/>
      <c r="P49" s="31"/>
      <c r="Q49" s="34"/>
      <c r="R49" s="31"/>
      <c r="S49" s="31"/>
    </row>
    <row r="50" spans="1:19" s="25" customFormat="1" ht="12.75">
      <c r="A50" s="10"/>
      <c r="B50" s="23"/>
      <c r="C50" s="24"/>
      <c r="D50" s="24"/>
      <c r="E50" s="24"/>
      <c r="F50" s="24"/>
      <c r="G50" s="138"/>
      <c r="H50" s="138"/>
      <c r="I50" s="31"/>
      <c r="J50" s="137"/>
      <c r="K50" s="31"/>
      <c r="L50" s="31"/>
      <c r="M50" s="31"/>
      <c r="N50" s="31"/>
      <c r="O50" s="31"/>
      <c r="P50" s="31"/>
      <c r="Q50" s="34"/>
      <c r="R50" s="31"/>
      <c r="S50" s="31"/>
    </row>
    <row r="51" spans="1:19" s="25" customFormat="1" ht="24.75" customHeight="1">
      <c r="A51" s="13" t="s">
        <v>262</v>
      </c>
      <c r="B51" s="118" t="s">
        <v>36</v>
      </c>
      <c r="C51" s="5" t="s">
        <v>16</v>
      </c>
      <c r="D51" s="5"/>
      <c r="E51" s="24" t="s">
        <v>17</v>
      </c>
      <c r="F51" s="11" t="s">
        <v>111</v>
      </c>
      <c r="G51" s="138"/>
      <c r="H51" s="154" t="s">
        <v>293</v>
      </c>
      <c r="I51" s="281">
        <v>235</v>
      </c>
      <c r="J51" s="156" t="s">
        <v>121</v>
      </c>
      <c r="K51" s="281">
        <v>235</v>
      </c>
      <c r="L51" s="54" t="s">
        <v>121</v>
      </c>
      <c r="M51" s="31"/>
      <c r="N51" s="154" t="s">
        <v>293</v>
      </c>
      <c r="O51" s="173">
        <v>0</v>
      </c>
      <c r="P51" s="54" t="s">
        <v>121</v>
      </c>
      <c r="Q51" s="174">
        <f t="shared" ref="Q51:Q53" si="2">K51-O51</f>
        <v>235</v>
      </c>
      <c r="R51" s="54" t="s">
        <v>121</v>
      </c>
      <c r="S51" s="31"/>
    </row>
    <row r="52" spans="1:19" s="25" customFormat="1" ht="26.25" customHeight="1">
      <c r="A52" s="10"/>
      <c r="B52" s="23"/>
      <c r="C52" s="24">
        <v>1</v>
      </c>
      <c r="D52" s="5" t="s">
        <v>18</v>
      </c>
      <c r="E52" s="24" t="s">
        <v>17</v>
      </c>
      <c r="F52" s="12" t="s">
        <v>113</v>
      </c>
      <c r="G52" s="138"/>
      <c r="H52" s="154" t="s">
        <v>294</v>
      </c>
      <c r="I52" s="281">
        <v>195</v>
      </c>
      <c r="J52" s="156" t="s">
        <v>122</v>
      </c>
      <c r="K52" s="281">
        <v>195</v>
      </c>
      <c r="L52" s="54" t="s">
        <v>122</v>
      </c>
      <c r="M52" s="31"/>
      <c r="N52" s="154" t="s">
        <v>294</v>
      </c>
      <c r="O52" s="173">
        <v>0</v>
      </c>
      <c r="P52" s="54" t="s">
        <v>122</v>
      </c>
      <c r="Q52" s="174">
        <f t="shared" si="2"/>
        <v>195</v>
      </c>
      <c r="R52" s="54" t="s">
        <v>122</v>
      </c>
      <c r="S52" s="31"/>
    </row>
    <row r="53" spans="1:19" s="25" customFormat="1" ht="25.5">
      <c r="A53" s="10"/>
      <c r="B53" s="23"/>
      <c r="C53" s="24"/>
      <c r="D53" s="1" t="s">
        <v>19</v>
      </c>
      <c r="E53" s="24" t="s">
        <v>17</v>
      </c>
      <c r="F53" s="5" t="s">
        <v>107</v>
      </c>
      <c r="G53" s="138"/>
      <c r="H53" s="155" t="s">
        <v>163</v>
      </c>
      <c r="I53" s="281">
        <v>1500</v>
      </c>
      <c r="J53" s="156" t="s">
        <v>119</v>
      </c>
      <c r="K53" s="281">
        <v>1500</v>
      </c>
      <c r="L53" s="54" t="s">
        <v>119</v>
      </c>
      <c r="M53" s="31"/>
      <c r="N53" s="155" t="s">
        <v>163</v>
      </c>
      <c r="O53" s="173">
        <v>0</v>
      </c>
      <c r="P53" s="54" t="s">
        <v>119</v>
      </c>
      <c r="Q53" s="174">
        <f t="shared" si="2"/>
        <v>1500</v>
      </c>
      <c r="R53" s="54" t="s">
        <v>119</v>
      </c>
      <c r="S53" s="31"/>
    </row>
    <row r="54" spans="1:19" s="25" customFormat="1" ht="12.75">
      <c r="A54" s="10"/>
      <c r="B54" s="23"/>
      <c r="C54" s="24"/>
      <c r="D54" s="24"/>
      <c r="E54" s="24"/>
      <c r="F54" s="24"/>
      <c r="G54" s="10"/>
      <c r="H54" s="151"/>
      <c r="I54" s="157"/>
      <c r="J54" s="54"/>
      <c r="K54" s="157"/>
      <c r="L54" s="54"/>
      <c r="M54" s="31"/>
      <c r="N54" s="130"/>
      <c r="O54" s="53"/>
      <c r="P54" s="54"/>
      <c r="Q54" s="105"/>
      <c r="R54" s="54"/>
      <c r="S54" s="31"/>
    </row>
    <row r="55" spans="1:19" s="25" customFormat="1" ht="12.75">
      <c r="A55" s="10"/>
      <c r="B55" s="23"/>
      <c r="C55" s="24"/>
      <c r="D55" s="24"/>
      <c r="E55" s="24"/>
      <c r="F55" s="24"/>
      <c r="G55" s="10"/>
      <c r="H55" s="31"/>
      <c r="I55" s="31"/>
      <c r="J55" s="31"/>
      <c r="K55" s="31"/>
      <c r="L55" s="31"/>
      <c r="M55" s="31"/>
      <c r="N55" s="31"/>
      <c r="O55" s="31"/>
      <c r="P55" s="31"/>
      <c r="Q55" s="34"/>
      <c r="R55" s="31"/>
      <c r="S55" s="31"/>
    </row>
    <row r="56" spans="1:19" s="25" customFormat="1" ht="12.75">
      <c r="A56" s="10"/>
      <c r="B56" s="23"/>
      <c r="C56" s="24"/>
      <c r="D56" s="24"/>
      <c r="E56" s="24"/>
      <c r="F56" s="24"/>
      <c r="G56" s="10"/>
      <c r="H56" s="31"/>
      <c r="I56" s="31" t="s">
        <v>36</v>
      </c>
      <c r="J56" s="31"/>
      <c r="K56" s="31" t="s">
        <v>36</v>
      </c>
      <c r="L56" s="31"/>
      <c r="M56" s="31"/>
      <c r="N56" s="31"/>
      <c r="O56" s="31"/>
      <c r="P56" s="31"/>
      <c r="Q56" s="34"/>
      <c r="R56" s="31"/>
      <c r="S56" s="31"/>
    </row>
    <row r="57" spans="1:19" s="25" customFormat="1" ht="12.75">
      <c r="A57" s="10"/>
      <c r="B57" s="23"/>
      <c r="C57" s="24"/>
      <c r="D57" s="24"/>
      <c r="E57" s="24"/>
      <c r="F57" s="24"/>
      <c r="G57" s="138"/>
      <c r="H57" s="31"/>
      <c r="I57" s="137" t="s">
        <v>36</v>
      </c>
      <c r="J57" s="31"/>
      <c r="K57" s="211" t="s">
        <v>36</v>
      </c>
      <c r="L57" s="31"/>
      <c r="M57" s="31"/>
      <c r="N57" s="31"/>
      <c r="O57" s="31"/>
      <c r="P57" s="31"/>
      <c r="Q57" s="34"/>
      <c r="R57" s="31"/>
      <c r="S57" s="31"/>
    </row>
    <row r="58" spans="1:19" s="48" customFormat="1" ht="25.5">
      <c r="A58" s="34" t="s">
        <v>263</v>
      </c>
      <c r="B58" s="118" t="s">
        <v>36</v>
      </c>
      <c r="C58" s="5" t="s">
        <v>16</v>
      </c>
      <c r="D58" s="5"/>
      <c r="E58" s="47" t="s">
        <v>17</v>
      </c>
      <c r="F58" s="134" t="s">
        <v>111</v>
      </c>
      <c r="G58" s="138"/>
      <c r="H58" s="153" t="s">
        <v>295</v>
      </c>
      <c r="I58" s="150">
        <v>48</v>
      </c>
      <c r="J58" s="54" t="s">
        <v>167</v>
      </c>
      <c r="K58" s="150">
        <v>48</v>
      </c>
      <c r="L58" s="54" t="s">
        <v>167</v>
      </c>
      <c r="M58" s="31"/>
      <c r="N58" s="129" t="s">
        <v>165</v>
      </c>
      <c r="O58" s="53">
        <v>0</v>
      </c>
      <c r="P58" s="54" t="s">
        <v>167</v>
      </c>
      <c r="Q58" s="105">
        <f t="shared" ref="Q58:Q60" si="3">K58-O58</f>
        <v>48</v>
      </c>
      <c r="R58" s="54" t="s">
        <v>167</v>
      </c>
      <c r="S58" s="31"/>
    </row>
    <row r="59" spans="1:19" s="48" customFormat="1" ht="25.5">
      <c r="A59" s="31"/>
      <c r="B59" s="46"/>
      <c r="C59" s="47">
        <v>1</v>
      </c>
      <c r="D59" s="5" t="s">
        <v>18</v>
      </c>
      <c r="E59" s="47" t="s">
        <v>17</v>
      </c>
      <c r="F59" s="26" t="s">
        <v>164</v>
      </c>
      <c r="G59" s="138"/>
      <c r="H59" s="152" t="s">
        <v>296</v>
      </c>
      <c r="I59" s="150">
        <v>12</v>
      </c>
      <c r="J59" s="54" t="s">
        <v>167</v>
      </c>
      <c r="K59" s="150">
        <v>12</v>
      </c>
      <c r="L59" s="54" t="s">
        <v>167</v>
      </c>
      <c r="M59" s="31"/>
      <c r="N59" s="129" t="s">
        <v>166</v>
      </c>
      <c r="O59" s="53">
        <v>0</v>
      </c>
      <c r="P59" s="54" t="s">
        <v>167</v>
      </c>
      <c r="Q59" s="105">
        <f t="shared" si="3"/>
        <v>12</v>
      </c>
      <c r="R59" s="54" t="s">
        <v>167</v>
      </c>
      <c r="S59" s="31"/>
    </row>
    <row r="60" spans="1:19" s="48" customFormat="1" ht="12.75">
      <c r="A60" s="31"/>
      <c r="B60" s="46"/>
      <c r="C60" s="47"/>
      <c r="D60" s="1" t="s">
        <v>19</v>
      </c>
      <c r="E60" s="47" t="s">
        <v>17</v>
      </c>
      <c r="F60" s="5" t="s">
        <v>107</v>
      </c>
      <c r="G60" s="138"/>
      <c r="H60" s="152" t="s">
        <v>297</v>
      </c>
      <c r="I60" s="150">
        <v>12</v>
      </c>
      <c r="J60" s="54" t="s">
        <v>167</v>
      </c>
      <c r="K60" s="150">
        <v>12</v>
      </c>
      <c r="L60" s="54" t="s">
        <v>167</v>
      </c>
      <c r="M60" s="31"/>
      <c r="N60" s="129" t="s">
        <v>168</v>
      </c>
      <c r="O60" s="53">
        <v>0</v>
      </c>
      <c r="P60" s="54" t="s">
        <v>167</v>
      </c>
      <c r="Q60" s="105">
        <f t="shared" si="3"/>
        <v>12</v>
      </c>
      <c r="R60" s="54" t="s">
        <v>167</v>
      </c>
      <c r="S60" s="31"/>
    </row>
    <row r="61" spans="1:19" s="48" customFormat="1" ht="12.75">
      <c r="A61" s="31"/>
      <c r="B61" s="44"/>
      <c r="C61" s="45"/>
      <c r="D61" s="45"/>
      <c r="E61" s="45"/>
      <c r="F61" s="45"/>
      <c r="G61" s="31"/>
      <c r="H61" s="140"/>
      <c r="I61" s="31"/>
      <c r="J61" s="31"/>
      <c r="K61" s="31"/>
      <c r="L61" s="31"/>
      <c r="M61" s="31"/>
      <c r="N61" s="31"/>
      <c r="O61" s="31"/>
      <c r="P61" s="31"/>
      <c r="Q61" s="34"/>
      <c r="R61" s="31"/>
      <c r="S61" s="31"/>
    </row>
    <row r="62" spans="1:19" ht="14.25" customHeight="1">
      <c r="A62" s="28"/>
      <c r="B62" s="108"/>
      <c r="C62" s="109"/>
      <c r="D62" s="29"/>
      <c r="E62" s="109"/>
      <c r="F62" s="111"/>
      <c r="G62" s="31"/>
      <c r="H62" s="55"/>
      <c r="I62" s="53"/>
      <c r="J62" s="54"/>
      <c r="K62" s="53"/>
      <c r="L62" s="54"/>
      <c r="M62" s="28"/>
      <c r="N62" s="55"/>
      <c r="O62" s="53"/>
      <c r="P62" s="54"/>
      <c r="Q62" s="105"/>
      <c r="R62" s="54"/>
      <c r="S62" s="28"/>
    </row>
    <row r="63" spans="1:19" ht="13.5" customHeight="1">
      <c r="A63" s="4"/>
      <c r="B63" s="23"/>
      <c r="C63" s="5"/>
      <c r="D63" s="5"/>
      <c r="E63" s="5"/>
      <c r="F63" s="5"/>
      <c r="G63" s="10"/>
      <c r="H63" s="131"/>
      <c r="I63" s="53"/>
      <c r="J63" s="114"/>
      <c r="K63" s="53"/>
      <c r="L63" s="54"/>
      <c r="M63" s="28"/>
      <c r="N63" s="28"/>
      <c r="O63" s="31"/>
      <c r="P63" s="31"/>
      <c r="Q63" s="28"/>
      <c r="R63" s="31"/>
      <c r="S63" s="28"/>
    </row>
    <row r="64" spans="1:19" ht="12" customHeight="1">
      <c r="A64" s="4"/>
      <c r="B64" s="23"/>
      <c r="C64" s="5"/>
      <c r="D64" s="5"/>
      <c r="E64" s="5"/>
      <c r="F64" s="5"/>
      <c r="G64" s="10"/>
      <c r="H64" s="133" t="s">
        <v>36</v>
      </c>
      <c r="I64" s="92"/>
      <c r="J64" s="114"/>
      <c r="K64" s="92"/>
      <c r="L64" s="28"/>
      <c r="M64" s="28"/>
      <c r="N64" s="28"/>
      <c r="O64" s="31"/>
      <c r="P64" s="31"/>
      <c r="Q64" s="105"/>
      <c r="R64" s="31"/>
      <c r="S64" s="28"/>
    </row>
    <row r="65" spans="1:19" ht="13.5" customHeight="1">
      <c r="A65" s="35" t="s">
        <v>302</v>
      </c>
      <c r="B65" s="118" t="s">
        <v>36</v>
      </c>
      <c r="C65" s="5" t="s">
        <v>16</v>
      </c>
      <c r="D65" s="5"/>
      <c r="E65" s="51" t="s">
        <v>17</v>
      </c>
      <c r="F65" s="11" t="s">
        <v>301</v>
      </c>
      <c r="G65" s="10"/>
      <c r="H65" s="114"/>
      <c r="I65" s="92"/>
      <c r="J65" s="115"/>
      <c r="K65" s="92"/>
      <c r="L65" s="28"/>
      <c r="M65" s="28"/>
      <c r="N65" s="28"/>
      <c r="O65" s="31"/>
      <c r="P65" s="31"/>
      <c r="Q65" s="105"/>
      <c r="R65" s="31"/>
      <c r="S65" s="28"/>
    </row>
    <row r="66" spans="1:19" ht="18.75" customHeight="1">
      <c r="A66" s="4"/>
      <c r="B66" s="50"/>
      <c r="C66" s="51">
        <v>1</v>
      </c>
      <c r="D66" s="5" t="s">
        <v>18</v>
      </c>
      <c r="E66" s="51" t="s">
        <v>17</v>
      </c>
      <c r="F66" s="26" t="s">
        <v>175</v>
      </c>
      <c r="G66" s="10"/>
      <c r="H66" s="115"/>
      <c r="I66" s="92"/>
      <c r="J66" s="114"/>
      <c r="K66" s="92"/>
      <c r="L66" s="28"/>
      <c r="M66" s="28"/>
      <c r="N66" s="28"/>
      <c r="O66" s="31"/>
      <c r="P66" s="31"/>
      <c r="Q66" s="105"/>
      <c r="R66" s="31"/>
      <c r="S66" s="28"/>
    </row>
    <row r="67" spans="1:19" ht="27.75" customHeight="1">
      <c r="A67" s="4"/>
      <c r="B67" s="50"/>
      <c r="C67" s="51"/>
      <c r="D67" s="135" t="s">
        <v>19</v>
      </c>
      <c r="E67" s="51" t="s">
        <v>17</v>
      </c>
      <c r="F67" s="134" t="s">
        <v>264</v>
      </c>
      <c r="G67" s="10"/>
      <c r="H67" s="52" t="s">
        <v>36</v>
      </c>
      <c r="I67" s="28"/>
      <c r="J67" s="28"/>
      <c r="K67" s="28"/>
      <c r="L67" s="28"/>
      <c r="M67" s="28"/>
      <c r="N67" s="28" t="str">
        <f t="shared" ref="N67:N85" si="4">H67</f>
        <v/>
      </c>
      <c r="O67" s="31"/>
      <c r="P67" s="31"/>
      <c r="Q67" s="105"/>
      <c r="R67" s="31"/>
      <c r="S67" s="28"/>
    </row>
    <row r="68" spans="1:19" ht="13.5" customHeight="1">
      <c r="A68" s="4"/>
      <c r="B68" s="23"/>
      <c r="C68" s="5"/>
      <c r="D68" s="5"/>
      <c r="E68" s="5"/>
      <c r="F68" s="5"/>
      <c r="G68" s="10"/>
      <c r="H68" s="131"/>
      <c r="I68" s="53"/>
      <c r="J68" s="54"/>
      <c r="K68" s="53"/>
      <c r="L68" s="54"/>
      <c r="M68" s="28"/>
      <c r="N68" s="28"/>
      <c r="O68" s="31"/>
      <c r="P68" s="31"/>
      <c r="Q68" s="105"/>
      <c r="R68" s="31"/>
      <c r="S68" s="28"/>
    </row>
    <row r="69" spans="1:19" ht="13.5" customHeight="1">
      <c r="A69" s="4"/>
      <c r="B69" s="23"/>
      <c r="C69" s="5"/>
      <c r="D69" s="5"/>
      <c r="E69" s="5"/>
      <c r="F69" s="5"/>
      <c r="G69" s="10"/>
      <c r="H69" s="132" t="s">
        <v>172</v>
      </c>
      <c r="I69" s="53"/>
      <c r="J69" s="54"/>
      <c r="K69" s="53"/>
      <c r="L69" s="54"/>
      <c r="M69" s="28"/>
      <c r="N69" s="28"/>
      <c r="O69" s="31"/>
      <c r="P69" s="31"/>
      <c r="Q69" s="105"/>
      <c r="R69" s="31"/>
      <c r="S69" s="28"/>
    </row>
    <row r="70" spans="1:19" ht="13.5" customHeight="1">
      <c r="A70" s="4"/>
      <c r="B70" s="23"/>
      <c r="C70" s="5"/>
      <c r="D70" s="5"/>
      <c r="E70" s="5"/>
      <c r="F70" s="5"/>
      <c r="G70" s="10"/>
      <c r="H70" s="131" t="s">
        <v>176</v>
      </c>
      <c r="I70" s="53">
        <v>650</v>
      </c>
      <c r="J70" s="54" t="s">
        <v>119</v>
      </c>
      <c r="K70" s="53">
        <v>650</v>
      </c>
      <c r="L70" s="54" t="s">
        <v>119</v>
      </c>
      <c r="M70" s="28"/>
      <c r="N70" s="28" t="str">
        <f t="shared" si="4"/>
        <v>- Materai</v>
      </c>
      <c r="O70" s="31">
        <v>0</v>
      </c>
      <c r="P70" s="31" t="str">
        <f t="shared" ref="P70:P85" si="5">L70</f>
        <v>bh</v>
      </c>
      <c r="Q70" s="105">
        <f t="shared" ref="Q70:Q85" si="6">K70-O70</f>
        <v>650</v>
      </c>
      <c r="R70" s="31" t="str">
        <f t="shared" ref="R70:R85" si="7">L70</f>
        <v>bh</v>
      </c>
      <c r="S70" s="28"/>
    </row>
    <row r="71" spans="1:19" ht="13.5" customHeight="1">
      <c r="A71" s="4"/>
      <c r="B71" s="23"/>
      <c r="C71" s="5"/>
      <c r="D71" s="5"/>
      <c r="E71" s="5"/>
      <c r="F71" s="5"/>
      <c r="G71" s="10"/>
      <c r="H71" s="131"/>
      <c r="I71" s="53"/>
      <c r="J71" s="54"/>
      <c r="K71" s="53"/>
      <c r="L71" s="54"/>
      <c r="M71" s="28"/>
      <c r="N71" s="28"/>
      <c r="O71" s="31"/>
      <c r="P71" s="31"/>
      <c r="Q71" s="105"/>
      <c r="R71" s="31"/>
      <c r="S71" s="28"/>
    </row>
    <row r="72" spans="1:19" ht="13.5" customHeight="1">
      <c r="A72" s="4"/>
      <c r="B72" s="23"/>
      <c r="C72" s="5"/>
      <c r="D72" s="5"/>
      <c r="E72" s="5"/>
      <c r="F72" s="5"/>
      <c r="G72" s="10"/>
      <c r="H72" s="132" t="s">
        <v>171</v>
      </c>
      <c r="I72" s="53"/>
      <c r="J72" s="54"/>
      <c r="K72" s="53"/>
      <c r="L72" s="54"/>
      <c r="M72" s="28"/>
      <c r="N72" s="28"/>
      <c r="O72" s="31"/>
      <c r="P72" s="31"/>
      <c r="Q72" s="105"/>
      <c r="R72" s="31"/>
      <c r="S72" s="28"/>
    </row>
    <row r="73" spans="1:19" ht="18" customHeight="1">
      <c r="A73" s="4"/>
      <c r="B73" s="23"/>
      <c r="C73" s="5"/>
      <c r="D73" s="5"/>
      <c r="E73" s="5"/>
      <c r="F73" s="5"/>
      <c r="G73" s="10"/>
      <c r="H73" s="131" t="s">
        <v>177</v>
      </c>
      <c r="I73" s="53">
        <v>11000</v>
      </c>
      <c r="J73" s="54" t="s">
        <v>117</v>
      </c>
      <c r="K73" s="53">
        <v>11000</v>
      </c>
      <c r="L73" s="54" t="s">
        <v>162</v>
      </c>
      <c r="M73" s="28"/>
      <c r="N73" s="33" t="str">
        <f t="shared" si="4"/>
        <v>- Foto CopyTahunan</v>
      </c>
      <c r="O73" s="31">
        <v>0</v>
      </c>
      <c r="P73" s="31" t="s">
        <v>117</v>
      </c>
      <c r="Q73" s="105">
        <f t="shared" si="6"/>
        <v>11000</v>
      </c>
      <c r="R73" s="31" t="str">
        <f t="shared" si="7"/>
        <v>thn</v>
      </c>
      <c r="S73" s="28"/>
    </row>
    <row r="74" spans="1:19" ht="13.5" customHeight="1">
      <c r="A74" s="4"/>
      <c r="B74" s="23"/>
      <c r="C74" s="5"/>
      <c r="D74" s="5"/>
      <c r="E74" s="5"/>
      <c r="F74" s="5"/>
      <c r="G74" s="10"/>
      <c r="H74" s="131"/>
      <c r="I74" s="53"/>
      <c r="J74" s="54"/>
      <c r="K74" s="53"/>
      <c r="L74" s="54"/>
      <c r="M74" s="28"/>
      <c r="N74" s="28"/>
      <c r="O74" s="31"/>
      <c r="P74" s="31"/>
      <c r="Q74" s="105"/>
      <c r="R74" s="31"/>
      <c r="S74" s="28"/>
    </row>
    <row r="75" spans="1:19" ht="13.5" customHeight="1">
      <c r="A75" s="4"/>
      <c r="B75" s="23"/>
      <c r="C75" s="5"/>
      <c r="D75" s="5"/>
      <c r="E75" s="5"/>
      <c r="F75" s="5"/>
      <c r="G75" s="10"/>
      <c r="H75" s="132" t="s">
        <v>173</v>
      </c>
      <c r="I75" s="53"/>
      <c r="J75" s="54"/>
      <c r="K75" s="53"/>
      <c r="L75" s="54"/>
      <c r="M75" s="28"/>
      <c r="N75" s="28"/>
      <c r="O75" s="31"/>
      <c r="P75" s="31"/>
      <c r="Q75" s="105"/>
      <c r="R75" s="31"/>
      <c r="S75" s="28"/>
    </row>
    <row r="76" spans="1:19" ht="13.5" customHeight="1">
      <c r="A76" s="4"/>
      <c r="B76" s="23"/>
      <c r="C76" s="5"/>
      <c r="D76" s="5"/>
      <c r="E76" s="5"/>
      <c r="F76" s="5"/>
      <c r="G76" s="10"/>
      <c r="H76" s="131" t="s">
        <v>178</v>
      </c>
      <c r="I76" s="53">
        <v>9</v>
      </c>
      <c r="J76" s="54" t="s">
        <v>256</v>
      </c>
      <c r="K76" s="53">
        <v>9</v>
      </c>
      <c r="L76" s="54" t="s">
        <v>119</v>
      </c>
      <c r="M76" s="28"/>
      <c r="N76" s="28" t="str">
        <f t="shared" si="4"/>
        <v>- Penjilidan</v>
      </c>
      <c r="O76" s="31">
        <v>0</v>
      </c>
      <c r="P76" s="31" t="str">
        <f t="shared" si="5"/>
        <v>bh</v>
      </c>
      <c r="Q76" s="105">
        <f t="shared" si="6"/>
        <v>9</v>
      </c>
      <c r="R76" s="31" t="str">
        <f t="shared" si="7"/>
        <v>bh</v>
      </c>
      <c r="S76" s="28"/>
    </row>
    <row r="77" spans="1:19" ht="13.5" customHeight="1">
      <c r="A77" s="4"/>
      <c r="B77" s="23"/>
      <c r="C77" s="5"/>
      <c r="D77" s="5"/>
      <c r="E77" s="5"/>
      <c r="F77" s="5"/>
      <c r="G77" s="10"/>
      <c r="H77" s="131"/>
      <c r="I77" s="53" t="s">
        <v>36</v>
      </c>
      <c r="J77" s="114"/>
      <c r="K77" s="53" t="s">
        <v>36</v>
      </c>
      <c r="L77" s="54"/>
      <c r="M77" s="28"/>
      <c r="N77" s="28"/>
      <c r="O77" s="31"/>
      <c r="P77" s="31"/>
      <c r="Q77" s="105"/>
      <c r="R77" s="31"/>
      <c r="S77" s="28"/>
    </row>
    <row r="78" spans="1:19" ht="13.5" customHeight="1">
      <c r="A78" s="35" t="s">
        <v>303</v>
      </c>
      <c r="B78" s="118" t="s">
        <v>36</v>
      </c>
      <c r="C78" s="5" t="s">
        <v>16</v>
      </c>
      <c r="D78" s="5"/>
      <c r="E78" s="51" t="s">
        <v>17</v>
      </c>
      <c r="F78" s="11" t="s">
        <v>301</v>
      </c>
      <c r="G78" s="10"/>
      <c r="H78" s="114"/>
      <c r="I78" s="92"/>
      <c r="J78" s="115"/>
      <c r="K78" s="92"/>
      <c r="L78" s="54"/>
      <c r="M78" s="28"/>
      <c r="N78" s="28"/>
      <c r="O78" s="31"/>
      <c r="P78" s="31"/>
      <c r="Q78" s="105"/>
      <c r="R78" s="31"/>
      <c r="S78" s="28"/>
    </row>
    <row r="79" spans="1:19" ht="24.75" customHeight="1">
      <c r="A79" s="4"/>
      <c r="B79" s="50"/>
      <c r="C79" s="51">
        <v>1</v>
      </c>
      <c r="D79" s="5" t="s">
        <v>18</v>
      </c>
      <c r="E79" s="51" t="s">
        <v>17</v>
      </c>
      <c r="F79" s="26" t="s">
        <v>179</v>
      </c>
      <c r="G79" s="10"/>
      <c r="H79" s="115"/>
      <c r="I79" s="92"/>
      <c r="J79" s="114"/>
      <c r="K79" s="92"/>
      <c r="L79" s="54"/>
      <c r="M79" s="28"/>
      <c r="N79" s="28"/>
      <c r="O79" s="31"/>
      <c r="P79" s="31"/>
      <c r="Q79" s="105"/>
      <c r="R79" s="31"/>
      <c r="S79" s="28"/>
    </row>
    <row r="80" spans="1:19" ht="40.5" customHeight="1">
      <c r="A80" s="4"/>
      <c r="B80" s="50"/>
      <c r="C80" s="51"/>
      <c r="D80" s="136" t="s">
        <v>19</v>
      </c>
      <c r="E80" s="51" t="s">
        <v>17</v>
      </c>
      <c r="F80" s="134" t="s">
        <v>265</v>
      </c>
      <c r="G80" s="10"/>
      <c r="H80" s="52" t="s">
        <v>36</v>
      </c>
      <c r="I80" s="28"/>
      <c r="J80" s="28"/>
      <c r="K80" s="28"/>
      <c r="L80" s="54"/>
      <c r="M80" s="28"/>
      <c r="N80" s="28"/>
      <c r="O80" s="31"/>
      <c r="P80" s="31"/>
      <c r="Q80" s="105"/>
      <c r="R80" s="31"/>
      <c r="S80" s="28"/>
    </row>
    <row r="81" spans="1:19" ht="13.5" customHeight="1">
      <c r="A81" s="4"/>
      <c r="B81" s="23"/>
      <c r="C81" s="5"/>
      <c r="D81" s="5"/>
      <c r="E81" s="5"/>
      <c r="F81" s="5"/>
      <c r="G81" s="10"/>
      <c r="H81" s="132" t="s">
        <v>171</v>
      </c>
      <c r="I81" s="53"/>
      <c r="J81" s="54"/>
      <c r="K81" s="53"/>
      <c r="L81" s="54"/>
      <c r="M81" s="28"/>
      <c r="N81" s="28" t="s">
        <v>36</v>
      </c>
      <c r="O81" s="31"/>
      <c r="P81" s="31"/>
      <c r="Q81" s="105"/>
      <c r="R81" s="31"/>
      <c r="S81" s="28"/>
    </row>
    <row r="82" spans="1:19" ht="13.5" customHeight="1">
      <c r="A82" s="4"/>
      <c r="B82" s="23"/>
      <c r="C82" s="5"/>
      <c r="D82" s="5"/>
      <c r="E82" s="5"/>
      <c r="F82" s="5"/>
      <c r="G82" s="10"/>
      <c r="H82" s="131" t="s">
        <v>174</v>
      </c>
      <c r="I82" s="53">
        <v>3500</v>
      </c>
      <c r="J82" s="54" t="s">
        <v>162</v>
      </c>
      <c r="K82" s="53">
        <v>3500</v>
      </c>
      <c r="L82" s="54" t="s">
        <v>162</v>
      </c>
      <c r="M82" s="28"/>
      <c r="N82" s="28" t="str">
        <f t="shared" si="4"/>
        <v>- Foto Copy</v>
      </c>
      <c r="O82" s="31">
        <v>0</v>
      </c>
      <c r="P82" s="31" t="str">
        <f t="shared" si="5"/>
        <v>thn</v>
      </c>
      <c r="Q82" s="105">
        <f t="shared" si="6"/>
        <v>3500</v>
      </c>
      <c r="R82" s="31" t="str">
        <f t="shared" si="7"/>
        <v>thn</v>
      </c>
      <c r="S82" s="28"/>
    </row>
    <row r="83" spans="1:19" ht="13.5" customHeight="1">
      <c r="A83" s="4"/>
      <c r="B83" s="23"/>
      <c r="C83" s="5"/>
      <c r="D83" s="5"/>
      <c r="E83" s="5"/>
      <c r="F83" s="5"/>
      <c r="G83" s="10"/>
      <c r="H83" s="131"/>
      <c r="I83" s="53"/>
      <c r="J83" s="54"/>
      <c r="K83" s="53"/>
      <c r="L83" s="54"/>
      <c r="M83" s="28"/>
      <c r="N83" s="28"/>
      <c r="O83" s="31"/>
      <c r="P83" s="31"/>
      <c r="Q83" s="105"/>
      <c r="R83" s="31"/>
      <c r="S83" s="28"/>
    </row>
    <row r="84" spans="1:19" ht="13.5" customHeight="1">
      <c r="A84" s="4"/>
      <c r="B84" s="23"/>
      <c r="C84" s="5"/>
      <c r="D84" s="5"/>
      <c r="E84" s="5"/>
      <c r="F84" s="5"/>
      <c r="G84" s="10"/>
      <c r="H84" s="132" t="s">
        <v>180</v>
      </c>
      <c r="I84" s="53"/>
      <c r="J84" s="54"/>
      <c r="K84" s="53"/>
      <c r="L84" s="54"/>
      <c r="M84" s="28"/>
      <c r="N84" s="28"/>
      <c r="O84" s="31"/>
      <c r="P84" s="31"/>
      <c r="Q84" s="105"/>
      <c r="R84" s="31"/>
      <c r="S84" s="28"/>
    </row>
    <row r="85" spans="1:19" ht="13.5" customHeight="1">
      <c r="A85" s="4"/>
      <c r="B85" s="23"/>
      <c r="C85" s="5"/>
      <c r="D85" s="5"/>
      <c r="E85" s="5"/>
      <c r="F85" s="5"/>
      <c r="G85" s="10"/>
      <c r="H85" s="131" t="s">
        <v>178</v>
      </c>
      <c r="I85" s="53">
        <v>60</v>
      </c>
      <c r="J85" s="54" t="s">
        <v>256</v>
      </c>
      <c r="K85" s="53">
        <v>60</v>
      </c>
      <c r="L85" s="54" t="s">
        <v>256</v>
      </c>
      <c r="M85" s="28"/>
      <c r="N85" s="28" t="str">
        <f t="shared" si="4"/>
        <v>- Penjilidan</v>
      </c>
      <c r="O85" s="31">
        <v>0</v>
      </c>
      <c r="P85" s="31" t="str">
        <f t="shared" si="5"/>
        <v>explr</v>
      </c>
      <c r="Q85" s="105">
        <f t="shared" si="6"/>
        <v>60</v>
      </c>
      <c r="R85" s="31" t="str">
        <f t="shared" si="7"/>
        <v>explr</v>
      </c>
      <c r="S85" s="28"/>
    </row>
    <row r="86" spans="1:19" ht="13.5" customHeight="1">
      <c r="A86" s="4"/>
      <c r="B86" s="23"/>
      <c r="C86" s="5"/>
      <c r="D86" s="5"/>
      <c r="E86" s="5"/>
      <c r="F86" s="5"/>
      <c r="G86" s="10"/>
      <c r="H86" s="31"/>
      <c r="I86" s="31"/>
      <c r="J86" s="4"/>
      <c r="K86" s="31"/>
      <c r="L86" s="4"/>
      <c r="M86" s="4"/>
      <c r="N86" s="4"/>
      <c r="O86" s="4"/>
      <c r="P86" s="10"/>
      <c r="Q86" s="4"/>
      <c r="R86" s="10"/>
      <c r="S86" s="4"/>
    </row>
    <row r="88" spans="1:19" ht="13.5" customHeight="1">
      <c r="N88" s="239" t="s">
        <v>308</v>
      </c>
      <c r="O88" s="239"/>
      <c r="P88" s="239"/>
      <c r="Q88" s="242" t="s">
        <v>36</v>
      </c>
      <c r="R88" s="242"/>
      <c r="S88" s="242"/>
    </row>
    <row r="89" spans="1:19" ht="6" customHeight="1">
      <c r="N89" s="126"/>
      <c r="O89" s="126"/>
      <c r="P89" s="207"/>
      <c r="Q89" s="25"/>
      <c r="S89" s="25"/>
    </row>
    <row r="90" spans="1:19" ht="13.5" customHeight="1">
      <c r="N90" s="239" t="s">
        <v>132</v>
      </c>
      <c r="O90" s="239"/>
      <c r="P90" s="239"/>
      <c r="Q90" s="242" t="s">
        <v>36</v>
      </c>
      <c r="R90" s="242"/>
      <c r="S90" s="242"/>
    </row>
    <row r="91" spans="1:19" ht="13.5" customHeight="1">
      <c r="N91" s="239" t="s">
        <v>104</v>
      </c>
      <c r="O91" s="239"/>
      <c r="P91" s="239"/>
      <c r="Q91" s="242" t="s">
        <v>36</v>
      </c>
      <c r="R91" s="242"/>
      <c r="S91" s="242"/>
    </row>
    <row r="92" spans="1:19" ht="13.5" customHeight="1">
      <c r="N92" s="126"/>
      <c r="O92" s="126"/>
      <c r="P92" s="207"/>
      <c r="Q92" s="25"/>
      <c r="S92" s="25"/>
    </row>
    <row r="93" spans="1:19" ht="13.5" customHeight="1">
      <c r="N93" s="126"/>
      <c r="O93" s="126"/>
      <c r="P93" s="207"/>
      <c r="Q93" s="57"/>
      <c r="S93" s="57"/>
    </row>
    <row r="94" spans="1:19" ht="13.5" customHeight="1">
      <c r="N94" s="126"/>
      <c r="O94" s="126"/>
      <c r="P94" s="207"/>
      <c r="Q94" s="25"/>
      <c r="S94" s="25"/>
    </row>
    <row r="95" spans="1:19" ht="13.5" customHeight="1">
      <c r="N95" s="2"/>
      <c r="O95" s="2"/>
      <c r="P95" s="207"/>
    </row>
    <row r="96" spans="1:19" ht="13.5" customHeight="1">
      <c r="N96" s="239" t="s">
        <v>96</v>
      </c>
      <c r="O96" s="239"/>
      <c r="P96" s="239"/>
    </row>
    <row r="97" spans="14:16" ht="13.5" customHeight="1">
      <c r="N97" s="239" t="s">
        <v>246</v>
      </c>
      <c r="O97" s="239"/>
      <c r="P97" s="239"/>
    </row>
    <row r="98" spans="14:16" ht="13.5" customHeight="1">
      <c r="N98" s="239" t="s">
        <v>257</v>
      </c>
      <c r="O98" s="239"/>
      <c r="P98" s="239"/>
    </row>
    <row r="99" spans="14:16" ht="13.5" customHeight="1">
      <c r="N99" s="123"/>
      <c r="O99" s="121"/>
      <c r="P99" s="121"/>
    </row>
    <row r="100" spans="14:16" ht="13.5" customHeight="1">
      <c r="N100" s="123"/>
      <c r="O100" s="121"/>
      <c r="P100" s="121"/>
    </row>
    <row r="101" spans="14:16" ht="13.5" customHeight="1">
      <c r="N101" s="123"/>
      <c r="O101" s="121"/>
      <c r="P101" s="121"/>
    </row>
    <row r="102" spans="14:16" ht="13.5" customHeight="1">
      <c r="N102" s="123"/>
      <c r="O102" s="121"/>
      <c r="P102" s="121"/>
    </row>
    <row r="103" spans="14:16" ht="13.5" customHeight="1">
      <c r="N103" s="123"/>
      <c r="O103" s="121"/>
      <c r="P103" s="121"/>
    </row>
    <row r="104" spans="14:16" ht="13.5" customHeight="1">
      <c r="N104" s="123"/>
      <c r="O104" s="121"/>
      <c r="P104" s="121"/>
    </row>
    <row r="105" spans="14:16" ht="13.5" customHeight="1">
      <c r="N105" s="123"/>
      <c r="O105" s="121"/>
      <c r="P105" s="121"/>
    </row>
    <row r="106" spans="14:16" ht="13.5" customHeight="1">
      <c r="N106" s="123"/>
      <c r="O106" s="121"/>
      <c r="P106" s="121"/>
    </row>
    <row r="107" spans="14:16" ht="13.5" customHeight="1">
      <c r="N107" s="123"/>
      <c r="O107" s="121"/>
      <c r="P107" s="121"/>
    </row>
    <row r="108" spans="14:16" ht="13.5" customHeight="1">
      <c r="N108" s="123"/>
      <c r="O108" s="121"/>
      <c r="P108" s="121"/>
    </row>
    <row r="109" spans="14:16" ht="13.5" customHeight="1">
      <c r="N109" s="123"/>
      <c r="O109" s="121"/>
      <c r="P109" s="121"/>
    </row>
    <row r="110" spans="14:16" ht="13.5" customHeight="1">
      <c r="N110" s="123"/>
      <c r="O110" s="121"/>
      <c r="P110" s="121"/>
    </row>
    <row r="111" spans="14:16" ht="13.5" customHeight="1">
      <c r="N111" s="123"/>
      <c r="O111" s="121"/>
      <c r="P111" s="121"/>
    </row>
    <row r="112" spans="14:16" ht="13.5" customHeight="1">
      <c r="N112" s="123"/>
      <c r="O112" s="121"/>
      <c r="P112" s="121"/>
    </row>
    <row r="113" spans="2:19" ht="13.5" customHeight="1">
      <c r="N113" s="123"/>
      <c r="O113" s="121"/>
      <c r="P113" s="121"/>
    </row>
    <row r="114" spans="2:19" ht="13.5" customHeight="1">
      <c r="N114" s="123"/>
      <c r="O114" s="121"/>
      <c r="P114" s="121"/>
    </row>
    <row r="115" spans="2:19" ht="13.5" customHeight="1">
      <c r="N115" s="123"/>
      <c r="O115" s="121"/>
      <c r="P115" s="121"/>
    </row>
    <row r="116" spans="2:19" ht="13.5" customHeight="1">
      <c r="Q116" s="242" t="s">
        <v>36</v>
      </c>
      <c r="R116" s="242"/>
      <c r="S116" s="242"/>
    </row>
    <row r="117" spans="2:19" ht="13.5" customHeight="1">
      <c r="Q117" s="57"/>
      <c r="S117" s="57"/>
    </row>
    <row r="118" spans="2:19" ht="13.5" customHeight="1">
      <c r="B118" s="9"/>
      <c r="Q118" s="242" t="s">
        <v>36</v>
      </c>
      <c r="R118" s="242"/>
      <c r="S118" s="242"/>
    </row>
    <row r="119" spans="2:19" ht="13.5" customHeight="1">
      <c r="B119" s="9"/>
    </row>
    <row r="120" spans="2:19" ht="13.5" customHeight="1">
      <c r="B120" s="9"/>
    </row>
    <row r="121" spans="2:19" ht="13.5" customHeight="1">
      <c r="B121" s="9"/>
    </row>
    <row r="122" spans="2:19" ht="13.5" customHeight="1">
      <c r="B122" s="9"/>
    </row>
    <row r="123" spans="2:19" ht="13.5" customHeight="1">
      <c r="B123" s="9"/>
    </row>
    <row r="124" spans="2:19" ht="13.5" customHeight="1">
      <c r="B124" s="9"/>
    </row>
    <row r="125" spans="2:19" ht="13.5" customHeight="1">
      <c r="B125" s="9"/>
    </row>
    <row r="126" spans="2:19" ht="13.5" customHeight="1">
      <c r="B126" s="9"/>
    </row>
    <row r="127" spans="2:19" ht="13.5" customHeight="1">
      <c r="B127" s="9"/>
    </row>
    <row r="128" spans="2:19" ht="13.5" customHeight="1">
      <c r="B128" s="9"/>
    </row>
    <row r="129" spans="2:2" ht="13.5" customHeight="1">
      <c r="B129" s="9"/>
    </row>
    <row r="130" spans="2:2" ht="13.5" customHeight="1">
      <c r="B130" s="9"/>
    </row>
    <row r="131" spans="2:2" ht="13.5" customHeight="1">
      <c r="B131" s="9"/>
    </row>
    <row r="132" spans="2:2" ht="13.5" customHeight="1">
      <c r="B132" s="9"/>
    </row>
  </sheetData>
  <mergeCells count="23">
    <mergeCell ref="Q118:S118"/>
    <mergeCell ref="N97:P97"/>
    <mergeCell ref="B12:F12"/>
    <mergeCell ref="N88:P88"/>
    <mergeCell ref="Q88:S88"/>
    <mergeCell ref="N90:P90"/>
    <mergeCell ref="Q90:S90"/>
    <mergeCell ref="N91:P91"/>
    <mergeCell ref="Q91:S91"/>
    <mergeCell ref="N96:P96"/>
    <mergeCell ref="Q116:S116"/>
    <mergeCell ref="N98:P98"/>
    <mergeCell ref="A2:S2"/>
    <mergeCell ref="A3:S3"/>
    <mergeCell ref="A4:S4"/>
    <mergeCell ref="A5:S5"/>
    <mergeCell ref="A10:A11"/>
    <mergeCell ref="B10:F11"/>
    <mergeCell ref="G10:J10"/>
    <mergeCell ref="K10:L10"/>
    <mergeCell ref="M10:P10"/>
    <mergeCell ref="Q10:R10"/>
    <mergeCell ref="S10:S11"/>
  </mergeCells>
  <pageMargins left="0.62" right="0.17" top="0.5" bottom="0.31" header="0.4" footer="0.43"/>
  <pageSetup paperSize="5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5"/>
  <sheetViews>
    <sheetView view="pageBreakPreview" zoomScale="85" zoomScaleSheetLayoutView="85" workbookViewId="0">
      <selection activeCell="H18" sqref="H18"/>
    </sheetView>
  </sheetViews>
  <sheetFormatPr defaultColWidth="9.140625" defaultRowHeight="13.5" customHeight="1"/>
  <cols>
    <col min="1" max="1" width="4.7109375" style="1" customWidth="1"/>
    <col min="2" max="3" width="3.85546875" style="1" customWidth="1"/>
    <col min="4" max="4" width="12.140625" style="1" customWidth="1"/>
    <col min="5" max="5" width="3.85546875" style="1" customWidth="1"/>
    <col min="6" max="6" width="48" style="1" customWidth="1"/>
    <col min="7" max="7" width="13.5703125" style="1" customWidth="1"/>
    <col min="8" max="8" width="15.28515625" style="1" customWidth="1"/>
    <col min="9" max="9" width="10.85546875" style="1" customWidth="1"/>
    <col min="10" max="10" width="8.42578125" style="1" customWidth="1"/>
    <col min="11" max="11" width="13.7109375" style="1" customWidth="1"/>
    <col min="12" max="12" width="16.7109375" style="1" customWidth="1"/>
    <col min="13" max="15" width="9.85546875" style="1" customWidth="1"/>
    <col min="16" max="16" width="12.85546875" style="1" customWidth="1"/>
    <col min="17" max="16384" width="9.140625" style="1"/>
  </cols>
  <sheetData>
    <row r="1" spans="1:16" ht="13.5" customHeight="1">
      <c r="A1" s="1" t="s">
        <v>313</v>
      </c>
    </row>
    <row r="2" spans="1:16" ht="13.5" customHeight="1">
      <c r="A2" s="233" t="s">
        <v>160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ht="13.5" customHeight="1">
      <c r="A3" s="233" t="s">
        <v>161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6" s="2" customFormat="1" ht="13.5" customHeight="1">
      <c r="A4" s="234" t="s">
        <v>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16" s="2" customFormat="1" ht="13.5" customHeight="1">
      <c r="A5" s="234" t="s">
        <v>305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</row>
    <row r="6" spans="1:16" s="2" customFormat="1" ht="13.5" customHeight="1">
      <c r="K6" s="235" t="s">
        <v>36</v>
      </c>
      <c r="L6" s="235"/>
      <c r="M6" s="235"/>
    </row>
    <row r="7" spans="1:16" s="3" customFormat="1" ht="13.5" customHeight="1">
      <c r="A7" s="3" t="s">
        <v>1</v>
      </c>
      <c r="E7" s="20" t="s">
        <v>17</v>
      </c>
      <c r="F7" s="3" t="s">
        <v>108</v>
      </c>
      <c r="K7" s="235"/>
      <c r="L7" s="235"/>
      <c r="M7" s="235"/>
    </row>
    <row r="8" spans="1:16" s="3" customFormat="1" ht="13.5" customHeight="1">
      <c r="A8" s="3" t="s">
        <v>2</v>
      </c>
      <c r="E8" s="20" t="s">
        <v>17</v>
      </c>
      <c r="F8" s="3" t="s">
        <v>109</v>
      </c>
    </row>
    <row r="10" spans="1:16" s="41" customFormat="1" ht="18.75" customHeight="1">
      <c r="A10" s="218" t="s">
        <v>3</v>
      </c>
      <c r="B10" s="221" t="s">
        <v>141</v>
      </c>
      <c r="C10" s="222"/>
      <c r="D10" s="222"/>
      <c r="E10" s="222"/>
      <c r="F10" s="223"/>
      <c r="G10" s="218" t="s">
        <v>7</v>
      </c>
      <c r="H10" s="268" t="s">
        <v>137</v>
      </c>
      <c r="I10" s="269"/>
      <c r="J10" s="269"/>
      <c r="K10" s="238"/>
      <c r="L10" s="218" t="s">
        <v>140</v>
      </c>
      <c r="M10" s="266" t="s">
        <v>11</v>
      </c>
      <c r="N10" s="267"/>
      <c r="O10" s="232"/>
      <c r="P10" s="218" t="s">
        <v>6</v>
      </c>
    </row>
    <row r="11" spans="1:16" s="41" customFormat="1" ht="13.5" customHeight="1">
      <c r="A11" s="219"/>
      <c r="B11" s="224"/>
      <c r="C11" s="225"/>
      <c r="D11" s="225"/>
      <c r="E11" s="225"/>
      <c r="F11" s="226"/>
      <c r="G11" s="219"/>
      <c r="H11" s="218" t="s">
        <v>136</v>
      </c>
      <c r="I11" s="218" t="s">
        <v>9</v>
      </c>
      <c r="J11" s="218" t="s">
        <v>138</v>
      </c>
      <c r="K11" s="218" t="s">
        <v>139</v>
      </c>
      <c r="L11" s="219"/>
      <c r="M11" s="39" t="s">
        <v>13</v>
      </c>
      <c r="N11" s="39" t="s">
        <v>14</v>
      </c>
      <c r="O11" s="39" t="s">
        <v>15</v>
      </c>
      <c r="P11" s="219"/>
    </row>
    <row r="12" spans="1:16" s="41" customFormat="1" ht="20.25" customHeight="1">
      <c r="A12" s="220"/>
      <c r="B12" s="227"/>
      <c r="C12" s="228"/>
      <c r="D12" s="228"/>
      <c r="E12" s="228"/>
      <c r="F12" s="229"/>
      <c r="G12" s="220"/>
      <c r="H12" s="220"/>
      <c r="I12" s="220"/>
      <c r="J12" s="220"/>
      <c r="K12" s="220"/>
      <c r="L12" s="220"/>
      <c r="P12" s="220"/>
    </row>
    <row r="13" spans="1:16" s="41" customFormat="1" ht="13.5" customHeight="1">
      <c r="A13" s="10">
        <v>1</v>
      </c>
      <c r="B13" s="236">
        <f>A13+1</f>
        <v>2</v>
      </c>
      <c r="C13" s="237"/>
      <c r="D13" s="237"/>
      <c r="E13" s="237"/>
      <c r="F13" s="238"/>
      <c r="G13" s="10">
        <f>B13+1</f>
        <v>3</v>
      </c>
      <c r="H13" s="10">
        <f t="shared" ref="H13:O13" si="0">G13+1</f>
        <v>4</v>
      </c>
      <c r="I13" s="10">
        <f t="shared" si="0"/>
        <v>5</v>
      </c>
      <c r="J13" s="10">
        <f t="shared" si="0"/>
        <v>6</v>
      </c>
      <c r="K13" s="13" t="s">
        <v>142</v>
      </c>
      <c r="L13" s="31">
        <v>8</v>
      </c>
      <c r="M13" s="10">
        <v>9</v>
      </c>
      <c r="N13" s="10">
        <v>10</v>
      </c>
      <c r="O13" s="10">
        <f t="shared" si="0"/>
        <v>11</v>
      </c>
      <c r="P13" s="10">
        <v>12</v>
      </c>
    </row>
    <row r="14" spans="1:16" ht="30" customHeight="1">
      <c r="A14" s="28"/>
      <c r="B14" s="42"/>
      <c r="C14" s="43"/>
      <c r="D14" s="29"/>
      <c r="E14" s="29"/>
      <c r="F14" s="29"/>
      <c r="G14" s="13"/>
      <c r="H14" s="14"/>
      <c r="I14" s="10"/>
      <c r="J14" s="10"/>
      <c r="K14" s="39"/>
      <c r="L14" s="40"/>
      <c r="M14" s="6"/>
      <c r="N14" s="4"/>
      <c r="O14" s="4"/>
      <c r="P14" s="4"/>
    </row>
    <row r="15" spans="1:16" ht="27.75" customHeight="1">
      <c r="A15" s="4"/>
      <c r="B15" s="37"/>
      <c r="C15" s="38"/>
      <c r="D15" s="5"/>
      <c r="E15" s="5"/>
      <c r="F15" s="7"/>
      <c r="G15" s="16"/>
      <c r="H15" s="4"/>
      <c r="I15" s="27"/>
      <c r="J15" s="10"/>
      <c r="K15" s="39"/>
      <c r="L15" s="40"/>
      <c r="M15" s="6"/>
      <c r="N15" s="4"/>
      <c r="O15" s="4"/>
      <c r="P15" s="4"/>
    </row>
    <row r="16" spans="1:16" ht="25.5" customHeight="1">
      <c r="A16" s="4"/>
      <c r="B16" s="37"/>
      <c r="C16" s="38"/>
      <c r="D16" s="5"/>
      <c r="E16" s="5"/>
      <c r="F16" s="7"/>
      <c r="G16" s="17"/>
      <c r="H16" s="4"/>
      <c r="I16" s="10"/>
      <c r="J16" s="10"/>
      <c r="K16" s="39"/>
      <c r="L16" s="40"/>
      <c r="M16" s="6"/>
      <c r="N16" s="4"/>
      <c r="O16" s="4"/>
      <c r="P16" s="4"/>
    </row>
    <row r="17" spans="1:16" ht="23.25" customHeight="1">
      <c r="A17" s="4"/>
      <c r="B17" s="37"/>
      <c r="C17" s="38"/>
      <c r="D17" s="5"/>
      <c r="E17" s="5"/>
      <c r="F17" s="7"/>
      <c r="G17" s="16"/>
      <c r="H17" s="15"/>
      <c r="I17" s="10"/>
      <c r="J17" s="10"/>
      <c r="K17" s="39"/>
      <c r="L17" s="40"/>
      <c r="M17" s="6"/>
      <c r="N17" s="4"/>
      <c r="O17" s="4"/>
      <c r="P17" s="4"/>
    </row>
    <row r="18" spans="1:16" ht="23.25" customHeight="1">
      <c r="A18" s="4"/>
      <c r="B18" s="37"/>
      <c r="C18" s="38"/>
      <c r="D18" s="5"/>
      <c r="E18" s="5"/>
      <c r="F18" s="7"/>
      <c r="G18" s="16"/>
      <c r="H18" s="4"/>
      <c r="I18" s="10"/>
      <c r="J18" s="10"/>
      <c r="K18" s="39"/>
      <c r="L18" s="40"/>
      <c r="M18" s="6"/>
      <c r="N18" s="4"/>
      <c r="O18" s="4"/>
      <c r="P18" s="4"/>
    </row>
    <row r="19" spans="1:16" ht="13.5" customHeight="1">
      <c r="A19" s="4"/>
      <c r="B19" s="37"/>
      <c r="C19" s="5"/>
      <c r="D19" s="5"/>
      <c r="E19" s="5"/>
      <c r="F19" s="5"/>
      <c r="G19" s="16"/>
      <c r="H19" s="15"/>
      <c r="I19" s="10"/>
      <c r="J19" s="10"/>
      <c r="K19" s="39"/>
      <c r="L19" s="40"/>
      <c r="M19" s="6"/>
      <c r="N19" s="4"/>
      <c r="O19" s="4"/>
      <c r="P19" s="4"/>
    </row>
    <row r="20" spans="1:16" ht="13.5" customHeight="1">
      <c r="A20" s="4"/>
      <c r="B20" s="37" t="s">
        <v>36</v>
      </c>
      <c r="C20" s="5" t="s">
        <v>36</v>
      </c>
      <c r="D20" s="5"/>
      <c r="E20" s="5"/>
      <c r="F20" s="7"/>
      <c r="G20" s="4"/>
      <c r="H20" s="4"/>
      <c r="I20" s="4"/>
      <c r="J20" s="4"/>
      <c r="K20" s="4"/>
      <c r="L20" s="28"/>
      <c r="M20" s="4"/>
      <c r="N20" s="4"/>
      <c r="O20" s="4"/>
      <c r="P20" s="4"/>
    </row>
    <row r="21" spans="1:16" ht="13.5" customHeight="1">
      <c r="A21" s="8"/>
      <c r="B21" s="1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3" spans="1:16" ht="13.5" customHeight="1">
      <c r="L23" s="239" t="s">
        <v>309</v>
      </c>
      <c r="M23" s="239"/>
      <c r="N23" s="239"/>
    </row>
    <row r="24" spans="1:16" ht="13.5" customHeight="1">
      <c r="L24" s="126"/>
      <c r="M24" s="126"/>
      <c r="N24" s="126"/>
    </row>
    <row r="25" spans="1:16" ht="13.5" customHeight="1">
      <c r="L25" s="239" t="s">
        <v>132</v>
      </c>
      <c r="M25" s="239"/>
      <c r="N25" s="239"/>
    </row>
    <row r="26" spans="1:16" ht="13.5" customHeight="1">
      <c r="L26" s="239" t="s">
        <v>104</v>
      </c>
      <c r="M26" s="239"/>
      <c r="N26" s="239"/>
    </row>
    <row r="27" spans="1:16" ht="15" customHeight="1">
      <c r="L27" s="126"/>
      <c r="M27" s="126"/>
      <c r="N27" s="126"/>
    </row>
    <row r="28" spans="1:16" ht="13.5" customHeight="1">
      <c r="L28" s="126"/>
      <c r="M28" s="126"/>
      <c r="N28" s="126"/>
    </row>
    <row r="29" spans="1:16" ht="13.5" customHeight="1">
      <c r="L29" s="126"/>
      <c r="M29" s="126"/>
      <c r="N29" s="126"/>
    </row>
    <row r="30" spans="1:16" ht="13.5" customHeight="1">
      <c r="L30" s="2"/>
      <c r="M30" s="2"/>
      <c r="N30" s="2"/>
    </row>
    <row r="31" spans="1:16" ht="13.5" customHeight="1">
      <c r="L31" s="239" t="s">
        <v>96</v>
      </c>
      <c r="M31" s="239"/>
      <c r="N31" s="239"/>
    </row>
    <row r="32" spans="1:16" ht="13.5" customHeight="1">
      <c r="B32" s="9"/>
      <c r="L32" s="239" t="s">
        <v>246</v>
      </c>
      <c r="M32" s="239"/>
      <c r="N32" s="239"/>
    </row>
    <row r="33" spans="2:14" ht="13.5" customHeight="1">
      <c r="B33" s="9"/>
      <c r="L33" s="239" t="s">
        <v>97</v>
      </c>
      <c r="M33" s="239"/>
      <c r="N33" s="239"/>
    </row>
    <row r="34" spans="2:14" ht="13.5" customHeight="1">
      <c r="B34" s="9"/>
    </row>
    <row r="35" spans="2:14" ht="13.5" customHeight="1">
      <c r="B35" s="9"/>
    </row>
    <row r="36" spans="2:14" ht="13.5" customHeight="1">
      <c r="B36" s="9"/>
    </row>
    <row r="37" spans="2:14" ht="13.5" customHeight="1">
      <c r="B37" s="9"/>
    </row>
    <row r="38" spans="2:14" ht="13.5" customHeight="1">
      <c r="B38" s="9"/>
    </row>
    <row r="39" spans="2:14" ht="13.5" customHeight="1">
      <c r="B39" s="9"/>
    </row>
    <row r="40" spans="2:14" ht="13.5" customHeight="1">
      <c r="B40" s="9"/>
    </row>
    <row r="41" spans="2:14" ht="13.5" customHeight="1">
      <c r="B41" s="9"/>
    </row>
    <row r="42" spans="2:14" ht="13.5" customHeight="1">
      <c r="B42" s="9"/>
    </row>
    <row r="43" spans="2:14" ht="13.5" customHeight="1">
      <c r="B43" s="9"/>
    </row>
    <row r="44" spans="2:14" ht="13.5" customHeight="1">
      <c r="B44" s="9"/>
    </row>
    <row r="45" spans="2:14" ht="13.5" customHeight="1">
      <c r="B45" s="9"/>
    </row>
  </sheetData>
  <mergeCells count="23">
    <mergeCell ref="L33:N33"/>
    <mergeCell ref="L23:N23"/>
    <mergeCell ref="L25:N25"/>
    <mergeCell ref="L26:N26"/>
    <mergeCell ref="L31:N31"/>
    <mergeCell ref="L32:N32"/>
    <mergeCell ref="A10:A12"/>
    <mergeCell ref="B10:F12"/>
    <mergeCell ref="G10:G12"/>
    <mergeCell ref="H10:K10"/>
    <mergeCell ref="L10:L12"/>
    <mergeCell ref="A2:P2"/>
    <mergeCell ref="A3:P3"/>
    <mergeCell ref="A4:P4"/>
    <mergeCell ref="A5:P5"/>
    <mergeCell ref="K6:M7"/>
    <mergeCell ref="B13:F13"/>
    <mergeCell ref="M10:O10"/>
    <mergeCell ref="P10:P12"/>
    <mergeCell ref="H11:H12"/>
    <mergeCell ref="I11:I12"/>
    <mergeCell ref="J11:J12"/>
    <mergeCell ref="K11:K12"/>
  </mergeCells>
  <pageMargins left="1.56" right="0.15748031496063" top="0.39370078740157499" bottom="0.196850393700787" header="0.31496062992126" footer="0.15748031496063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8"/>
  <sheetViews>
    <sheetView view="pageBreakPreview" zoomScale="85" zoomScaleSheetLayoutView="85" workbookViewId="0">
      <selection activeCell="J24" sqref="J24"/>
    </sheetView>
  </sheetViews>
  <sheetFormatPr defaultColWidth="9.140625" defaultRowHeight="13.5" customHeight="1"/>
  <cols>
    <col min="1" max="1" width="6.85546875" style="1" customWidth="1"/>
    <col min="2" max="3" width="3.85546875" style="1" customWidth="1"/>
    <col min="4" max="4" width="12.140625" style="1" customWidth="1"/>
    <col min="5" max="5" width="3.85546875" style="1" customWidth="1"/>
    <col min="6" max="6" width="41.7109375" style="1" customWidth="1"/>
    <col min="7" max="7" width="17.140625" style="1" customWidth="1"/>
    <col min="8" max="8" width="18" style="1" customWidth="1"/>
    <col min="9" max="9" width="15" style="1" customWidth="1"/>
    <col min="10" max="10" width="14.42578125" style="1" customWidth="1"/>
    <col min="11" max="11" width="13.7109375" style="1" customWidth="1"/>
    <col min="12" max="12" width="15.28515625" style="1" customWidth="1"/>
    <col min="13" max="13" width="16.5703125" style="1" customWidth="1"/>
    <col min="14" max="14" width="12.85546875" style="1" customWidth="1"/>
    <col min="15" max="16384" width="9.140625" style="1"/>
  </cols>
  <sheetData>
    <row r="1" spans="1:14" ht="13.5" customHeight="1">
      <c r="A1" s="21" t="s">
        <v>315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3.5" customHeight="1">
      <c r="A2" s="247" t="s">
        <v>134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3.5" customHeight="1">
      <c r="A3" s="247" t="s">
        <v>135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 s="2" customFormat="1" ht="13.5" customHeight="1">
      <c r="A4" s="247" t="s">
        <v>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4" s="2" customFormat="1" ht="13.5" customHeight="1">
      <c r="A5" s="247" t="s">
        <v>305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s="2" customFormat="1" ht="13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48" t="s">
        <v>36</v>
      </c>
      <c r="L6" s="248"/>
      <c r="M6" s="21"/>
      <c r="N6" s="21"/>
    </row>
    <row r="7" spans="1:14" s="3" customFormat="1" ht="13.5" customHeight="1">
      <c r="A7" s="58" t="s">
        <v>1</v>
      </c>
      <c r="B7" s="58"/>
      <c r="C7" s="58"/>
      <c r="D7" s="58"/>
      <c r="E7" s="59" t="s">
        <v>17</v>
      </c>
      <c r="F7" s="58" t="s">
        <v>108</v>
      </c>
      <c r="G7" s="58"/>
      <c r="H7" s="58"/>
      <c r="I7" s="58"/>
      <c r="J7" s="58"/>
      <c r="K7" s="248"/>
      <c r="L7" s="248"/>
      <c r="M7" s="58"/>
      <c r="N7" s="58"/>
    </row>
    <row r="8" spans="1:14" s="3" customFormat="1" ht="13.5" customHeight="1">
      <c r="A8" s="58" t="s">
        <v>2</v>
      </c>
      <c r="B8" s="58"/>
      <c r="C8" s="58"/>
      <c r="D8" s="58"/>
      <c r="E8" s="59" t="s">
        <v>17</v>
      </c>
      <c r="F8" s="58" t="s">
        <v>109</v>
      </c>
      <c r="G8" s="58"/>
      <c r="H8" s="58"/>
      <c r="I8" s="58"/>
      <c r="J8" s="58"/>
      <c r="K8" s="58"/>
      <c r="L8" s="58"/>
      <c r="M8" s="58"/>
      <c r="N8" s="58"/>
    </row>
    <row r="9" spans="1:14" ht="13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36" customFormat="1" ht="18.75" customHeight="1">
      <c r="A10" s="245" t="s">
        <v>3</v>
      </c>
      <c r="B10" s="255" t="s">
        <v>143</v>
      </c>
      <c r="C10" s="274"/>
      <c r="D10" s="274"/>
      <c r="E10" s="274"/>
      <c r="F10" s="256"/>
      <c r="G10" s="245" t="s">
        <v>7</v>
      </c>
      <c r="H10" s="279" t="s">
        <v>144</v>
      </c>
      <c r="I10" s="280"/>
      <c r="J10" s="280"/>
      <c r="K10" s="272"/>
      <c r="L10" s="259" t="s">
        <v>148</v>
      </c>
      <c r="M10" s="260"/>
      <c r="N10" s="245" t="s">
        <v>6</v>
      </c>
    </row>
    <row r="11" spans="1:14" s="36" customFormat="1" ht="13.5" customHeight="1">
      <c r="A11" s="273"/>
      <c r="B11" s="275"/>
      <c r="C11" s="276"/>
      <c r="D11" s="276"/>
      <c r="E11" s="276"/>
      <c r="F11" s="277"/>
      <c r="G11" s="273"/>
      <c r="H11" s="245" t="s">
        <v>145</v>
      </c>
      <c r="I11" s="245" t="s">
        <v>9</v>
      </c>
      <c r="J11" s="245" t="s">
        <v>146</v>
      </c>
      <c r="K11" s="245" t="s">
        <v>147</v>
      </c>
      <c r="L11" s="67" t="s">
        <v>149</v>
      </c>
      <c r="M11" s="67" t="s">
        <v>150</v>
      </c>
      <c r="N11" s="273"/>
    </row>
    <row r="12" spans="1:14" s="36" customFormat="1" ht="20.25" customHeight="1">
      <c r="A12" s="246"/>
      <c r="B12" s="257"/>
      <c r="C12" s="278"/>
      <c r="D12" s="278"/>
      <c r="E12" s="278"/>
      <c r="F12" s="258"/>
      <c r="G12" s="246"/>
      <c r="H12" s="246"/>
      <c r="I12" s="246"/>
      <c r="J12" s="246"/>
      <c r="K12" s="246"/>
      <c r="L12" s="56"/>
      <c r="M12" s="56"/>
      <c r="N12" s="246"/>
    </row>
    <row r="13" spans="1:14" s="36" customFormat="1" ht="13.5" customHeight="1">
      <c r="A13" s="60">
        <v>1</v>
      </c>
      <c r="B13" s="270">
        <f>A13+1</f>
        <v>2</v>
      </c>
      <c r="C13" s="271"/>
      <c r="D13" s="271"/>
      <c r="E13" s="271"/>
      <c r="F13" s="272"/>
      <c r="G13" s="60">
        <f>B13+1</f>
        <v>3</v>
      </c>
      <c r="H13" s="60">
        <f t="shared" ref="H13:J13" si="0">G13+1</f>
        <v>4</v>
      </c>
      <c r="I13" s="60">
        <f t="shared" si="0"/>
        <v>5</v>
      </c>
      <c r="J13" s="60">
        <f t="shared" si="0"/>
        <v>6</v>
      </c>
      <c r="K13" s="63" t="s">
        <v>142</v>
      </c>
      <c r="L13" s="60">
        <v>8</v>
      </c>
      <c r="M13" s="60">
        <v>9</v>
      </c>
      <c r="N13" s="60">
        <v>10</v>
      </c>
    </row>
    <row r="14" spans="1:14" ht="23.25" customHeight="1">
      <c r="A14" s="71"/>
      <c r="B14" s="93"/>
      <c r="C14" s="94"/>
      <c r="D14" s="87"/>
      <c r="E14" s="87"/>
      <c r="F14" s="65"/>
      <c r="G14" s="88"/>
      <c r="H14" s="89"/>
      <c r="I14" s="60"/>
      <c r="J14" s="60"/>
      <c r="K14" s="67"/>
      <c r="L14" s="69"/>
      <c r="M14" s="71"/>
      <c r="N14" s="71"/>
    </row>
    <row r="15" spans="1:14" ht="23.25" customHeight="1">
      <c r="A15" s="76"/>
      <c r="B15" s="85"/>
      <c r="C15" s="84"/>
      <c r="D15" s="86"/>
      <c r="E15" s="86"/>
      <c r="F15" s="65"/>
      <c r="G15" s="74"/>
      <c r="H15" s="95"/>
      <c r="I15" s="64"/>
      <c r="J15" s="64"/>
      <c r="K15" s="68"/>
      <c r="L15" s="75"/>
      <c r="M15" s="76"/>
      <c r="N15" s="76"/>
    </row>
    <row r="16" spans="1:14" ht="23.25" customHeight="1">
      <c r="A16" s="76"/>
      <c r="B16" s="85"/>
      <c r="C16" s="84"/>
      <c r="D16" s="86"/>
      <c r="E16" s="86"/>
      <c r="F16" s="65"/>
      <c r="G16" s="74"/>
      <c r="H16" s="95"/>
      <c r="I16" s="64"/>
      <c r="J16" s="64"/>
      <c r="K16" s="68"/>
      <c r="L16" s="75"/>
      <c r="M16" s="76"/>
      <c r="N16" s="76"/>
    </row>
    <row r="17" spans="1:14" ht="23.25" customHeight="1">
      <c r="A17" s="76"/>
      <c r="B17" s="85"/>
      <c r="C17" s="84"/>
      <c r="D17" s="86"/>
      <c r="E17" s="86"/>
      <c r="F17" s="65"/>
      <c r="G17" s="74"/>
      <c r="H17" s="95"/>
      <c r="I17" s="64"/>
      <c r="J17" s="64"/>
      <c r="K17" s="68"/>
      <c r="L17" s="75"/>
      <c r="M17" s="76"/>
      <c r="N17" s="76"/>
    </row>
    <row r="18" spans="1:14" ht="23.25" customHeight="1">
      <c r="A18" s="76"/>
      <c r="B18" s="85"/>
      <c r="C18" s="84"/>
      <c r="D18" s="86"/>
      <c r="E18" s="86"/>
      <c r="F18" s="65"/>
      <c r="G18" s="74"/>
      <c r="H18" s="95"/>
      <c r="I18" s="64"/>
      <c r="J18" s="64"/>
      <c r="K18" s="68"/>
      <c r="L18" s="75"/>
      <c r="M18" s="76"/>
      <c r="N18" s="76"/>
    </row>
    <row r="19" spans="1:14" ht="23.25" customHeight="1">
      <c r="A19" s="76"/>
      <c r="B19" s="85"/>
      <c r="C19" s="84"/>
      <c r="D19" s="86"/>
      <c r="E19" s="86"/>
      <c r="F19" s="65"/>
      <c r="G19" s="74"/>
      <c r="H19" s="95"/>
      <c r="I19" s="64"/>
      <c r="J19" s="64"/>
      <c r="K19" s="68"/>
      <c r="L19" s="75"/>
      <c r="M19" s="76"/>
      <c r="N19" s="76"/>
    </row>
    <row r="20" spans="1:14" ht="23.25" customHeight="1">
      <c r="A20" s="76"/>
      <c r="B20" s="85"/>
      <c r="C20" s="84"/>
      <c r="D20" s="86"/>
      <c r="E20" s="86"/>
      <c r="F20" s="65"/>
      <c r="G20" s="74"/>
      <c r="H20" s="95"/>
      <c r="I20" s="64"/>
      <c r="J20" s="64"/>
      <c r="K20" s="68"/>
      <c r="L20" s="75"/>
      <c r="M20" s="76"/>
      <c r="N20" s="76"/>
    </row>
    <row r="21" spans="1:14" ht="23.25" customHeight="1">
      <c r="A21" s="71"/>
      <c r="B21" s="93"/>
      <c r="C21" s="94"/>
      <c r="D21" s="87"/>
      <c r="E21" s="87"/>
      <c r="F21" s="65"/>
      <c r="G21" s="88"/>
      <c r="H21" s="71"/>
      <c r="I21" s="60"/>
      <c r="J21" s="60"/>
      <c r="K21" s="67"/>
      <c r="L21" s="69"/>
      <c r="M21" s="71"/>
      <c r="N21" s="71"/>
    </row>
    <row r="22" spans="1:14" ht="13.5" customHeight="1">
      <c r="A22" s="71"/>
      <c r="B22" s="93"/>
      <c r="C22" s="87"/>
      <c r="D22" s="87"/>
      <c r="E22" s="87"/>
      <c r="F22" s="87"/>
      <c r="G22" s="88"/>
      <c r="H22" s="89"/>
      <c r="I22" s="60"/>
      <c r="J22" s="60"/>
      <c r="K22" s="67"/>
      <c r="L22" s="69"/>
      <c r="M22" s="71"/>
      <c r="N22" s="71"/>
    </row>
    <row r="23" spans="1:14" ht="13.5" customHeight="1">
      <c r="A23" s="71"/>
      <c r="B23" s="93" t="s">
        <v>36</v>
      </c>
      <c r="C23" s="87" t="s">
        <v>36</v>
      </c>
      <c r="D23" s="87"/>
      <c r="E23" s="87"/>
      <c r="F23" s="65"/>
      <c r="G23" s="71"/>
      <c r="H23" s="71"/>
      <c r="I23" s="71"/>
      <c r="J23" s="71"/>
      <c r="K23" s="71"/>
      <c r="L23" s="71"/>
      <c r="M23" s="71"/>
      <c r="N23" s="71"/>
    </row>
    <row r="24" spans="1:14" ht="13.5" customHeight="1">
      <c r="A24" s="96"/>
      <c r="B24" s="97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6" spans="1:14" ht="13.5" customHeight="1">
      <c r="K26" s="239" t="s">
        <v>310</v>
      </c>
      <c r="L26" s="239"/>
      <c r="M26" s="239"/>
      <c r="N26" s="239"/>
    </row>
    <row r="27" spans="1:14" ht="13.5" customHeight="1">
      <c r="K27" s="2"/>
      <c r="L27" s="2"/>
      <c r="M27" s="2"/>
      <c r="N27" s="2"/>
    </row>
    <row r="28" spans="1:14" ht="13.5" customHeight="1">
      <c r="K28" s="239" t="s">
        <v>244</v>
      </c>
      <c r="L28" s="239"/>
      <c r="M28" s="239"/>
      <c r="N28" s="239"/>
    </row>
    <row r="29" spans="1:14" ht="13.5" customHeight="1">
      <c r="K29" s="2"/>
      <c r="L29" s="2"/>
      <c r="M29" s="2"/>
      <c r="N29" s="2"/>
    </row>
    <row r="30" spans="1:14" ht="13.5" customHeight="1">
      <c r="K30" s="2"/>
      <c r="L30" s="2"/>
      <c r="M30" s="2"/>
      <c r="N30" s="2"/>
    </row>
    <row r="31" spans="1:14" ht="13.5" customHeight="1">
      <c r="K31" s="2"/>
      <c r="L31" s="2"/>
      <c r="M31" s="2"/>
      <c r="N31" s="2"/>
    </row>
    <row r="32" spans="1:14" ht="13.5" customHeight="1">
      <c r="K32" s="2"/>
      <c r="L32" s="2"/>
      <c r="M32" s="2"/>
      <c r="N32" s="2"/>
    </row>
    <row r="33" spans="2:14" ht="13.5" customHeight="1">
      <c r="K33" s="239" t="s">
        <v>96</v>
      </c>
      <c r="L33" s="239"/>
      <c r="M33" s="239"/>
      <c r="N33" s="239"/>
    </row>
    <row r="34" spans="2:14" ht="13.5" customHeight="1">
      <c r="K34" s="239" t="s">
        <v>246</v>
      </c>
      <c r="L34" s="239"/>
      <c r="M34" s="239"/>
      <c r="N34" s="239"/>
    </row>
    <row r="35" spans="2:14" ht="13.5" customHeight="1">
      <c r="B35" s="9"/>
      <c r="K35" s="239" t="s">
        <v>245</v>
      </c>
      <c r="L35" s="239"/>
      <c r="M35" s="239"/>
      <c r="N35" s="239"/>
    </row>
    <row r="36" spans="2:14" ht="13.5" customHeight="1">
      <c r="B36" s="9"/>
    </row>
    <row r="37" spans="2:14" ht="13.5" customHeight="1">
      <c r="B37" s="9"/>
    </row>
    <row r="38" spans="2:14" ht="13.5" customHeight="1">
      <c r="B38" s="9"/>
    </row>
    <row r="39" spans="2:14" ht="13.5" customHeight="1">
      <c r="B39" s="9"/>
    </row>
    <row r="40" spans="2:14" ht="13.5" customHeight="1">
      <c r="B40" s="9"/>
    </row>
    <row r="41" spans="2:14" ht="13.5" customHeight="1">
      <c r="B41" s="9"/>
    </row>
    <row r="42" spans="2:14" ht="13.5" customHeight="1">
      <c r="B42" s="9"/>
    </row>
    <row r="43" spans="2:14" ht="13.5" customHeight="1">
      <c r="B43" s="9"/>
    </row>
    <row r="44" spans="2:14" ht="13.5" customHeight="1">
      <c r="B44" s="9"/>
    </row>
    <row r="45" spans="2:14" ht="13.5" customHeight="1">
      <c r="B45" s="9"/>
    </row>
    <row r="46" spans="2:14" ht="13.5" customHeight="1">
      <c r="B46" s="9"/>
    </row>
    <row r="47" spans="2:14" ht="13.5" customHeight="1">
      <c r="B47" s="9"/>
    </row>
    <row r="48" spans="2:14" ht="13.5" customHeight="1">
      <c r="B48" s="9"/>
    </row>
  </sheetData>
  <mergeCells count="21">
    <mergeCell ref="K26:N26"/>
    <mergeCell ref="K28:N28"/>
    <mergeCell ref="K33:N33"/>
    <mergeCell ref="K34:N34"/>
    <mergeCell ref="K35:N35"/>
    <mergeCell ref="A10:A12"/>
    <mergeCell ref="B10:F12"/>
    <mergeCell ref="N10:N12"/>
    <mergeCell ref="G10:G12"/>
    <mergeCell ref="H10:K10"/>
    <mergeCell ref="L10:M10"/>
    <mergeCell ref="A2:N2"/>
    <mergeCell ref="A3:N3"/>
    <mergeCell ref="A4:N4"/>
    <mergeCell ref="A5:N5"/>
    <mergeCell ref="K6:L7"/>
    <mergeCell ref="B13:F13"/>
    <mergeCell ref="H11:H12"/>
    <mergeCell ref="I11:I12"/>
    <mergeCell ref="J11:J12"/>
    <mergeCell ref="K11:K12"/>
  </mergeCells>
  <pageMargins left="1.81" right="0.15748031496063" top="0.39370078740157499" bottom="0.196850393700787" header="0.31496062992126" footer="0.1574803149606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RKPBMD</vt:lpstr>
      <vt:lpstr>RKBMD</vt:lpstr>
      <vt:lpstr>RKBMD PENGHAPUSAN</vt:lpstr>
      <vt:lpstr>RKBMD ATK</vt:lpstr>
      <vt:lpstr>RKBMD PEMINDAH TANGANAN</vt:lpstr>
      <vt:lpstr>RKBMD PEMANFAATAN</vt:lpstr>
      <vt:lpstr>RKBMD!Print_Area</vt:lpstr>
      <vt:lpstr>'RKBMD ATK'!Print_Area</vt:lpstr>
      <vt:lpstr>'RKBMD PEMANFAATAN'!Print_Area</vt:lpstr>
      <vt:lpstr>'RKBMD PEMINDAH TANGANAN'!Print_Area</vt:lpstr>
      <vt:lpstr>'RKBMD PENGHAPUSAN'!Print_Area</vt:lpstr>
      <vt:lpstr>RKPBMD!Print_Area</vt:lpstr>
      <vt:lpstr>RKBMD!Print_Titles</vt:lpstr>
      <vt:lpstr>'RKBMD ATK'!Print_Titles</vt:lpstr>
      <vt:lpstr>'RKBMD PEMANFAATAN'!Print_Titles</vt:lpstr>
      <vt:lpstr>'RKBMD PEMINDAH TANGANAN'!Print_Titles</vt:lpstr>
      <vt:lpstr>'RKBMD PENGHAPUSAN'!Print_Titles</vt:lpstr>
      <vt:lpstr>RKPBMD!Print_Titles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2020-04-14T16:47:22Z</dcterms:modified>
</cp:coreProperties>
</file>